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295" windowHeight="6495" activeTab="0"/>
  </bookViews>
  <sheets>
    <sheet name="ΑΝΑΛΥΤΙΚΟ" sheetId="1" r:id="rId1"/>
  </sheets>
  <definedNames>
    <definedName name="_xlnm.Print_Area" localSheetId="0">'ΑΝΑΛΥΤΙΚΟ'!$A$1:$L$270</definedName>
    <definedName name="_xlnm.Print_Titles" localSheetId="0">'ΑΝΑΛΥΤΙΚΟ'!$1:$1</definedName>
  </definedNames>
  <calcPr fullCalcOnLoad="1"/>
</workbook>
</file>

<file path=xl/sharedStrings.xml><?xml version="1.0" encoding="utf-8"?>
<sst xmlns="http://schemas.openxmlformats.org/spreadsheetml/2006/main" count="1143" uniqueCount="502">
  <si>
    <t xml:space="preserve">ΜΕΛΕΤΕΣ ΩΡΙΜΑΝΣΗΣ ΑΡΧΑΙΟΛΟΓΙΚΩΝ ΧΩΡΩΝ ΚΑΙ ΜΝΗΜΕΙΩΝ. ΤΑ ΜΝΗΜΕΙΑ ΤΗΣ ΘΕΣΣΑΛΟΝΙΚΗΣ: ΟΑΣΕΙΣ ΙΣΤΟΡΙΚΗΣ ΜΝΗΜΗΣ ΚΑΙ ΦΥΣΙΚΟΥ ΠΕΡΙΒΑΛΛΟΝΤΟΣ </t>
  </si>
  <si>
    <t>ΜΕΛΕΤΕΣ ΑΝΑΔΕΙΞΗΣ ΚΑΙ ΠΡΟΣΤΑΣΙΑΣ ΑΡΧΑΙΟΛΟΓΙΚΩΝ ΧΩΡΩΝ ΣΤΟ Ν. ΜΑΓΝΗΣΙΑΣ ΚΑΙ ΜΕΛΕΤΕΣ ΚΤΗΡΙΩΝ ΒΟΗΘΗΤΙΚΗΣ ΧΡΗΣΗΣ ΣΕ ΑΥΤΟΥΣ</t>
  </si>
  <si>
    <t>ΣΥΝΤΑΞΗ ΜΕΛΕΤΩΝ ΩΡΙΜΑΝΣΗΣ ΓΙΑ ΕΡΓΑ ΑΡΜΟΔΙΟΤΗΤΑΣ ΚΑ΄ ΕΠΚΑ ΣΤΟ ΝΟΤΙΟ ΑΙΓΑΙΟ</t>
  </si>
  <si>
    <t>ΕΠΙΣΚΕΥΗ ΚΤΗΡΙΟΥ ΚΑΙ ΔΙΑΜΟΡΦΩΣΗ ΠΕΡΙΒΑΛΛΟΝΤΟΣ ΧΩΡΟΥ ΜΟΥΣΕΙΟΥ ΜΠΟΥΜΠΟΥΛΙΝΑΣ ΣΤΙΣ ΣΠΕΤΣΕΣ</t>
  </si>
  <si>
    <t>ΜΟΥΣΕΙΟ ΜΠΟΥΜΠΟΥΛΙΝΑΣ</t>
  </si>
  <si>
    <t>ΣΥΜΠΛΗΡΩΜΑΤΙΚΕΣ ΕΡΓΑΣΙΕΣ ΑΝΑΔΕΙΞΗΣ - ΑΝΑΠΛΑΣΗΣ ΤΟΥ ΑΡΧΑΙΟΛΟΓΙΚΟΥ ΧΩΡΟΥ ΠΛΕΥΡΩΝΑΣ</t>
  </si>
  <si>
    <t>ΠΡΟΣΤΑΣΙΑ ΣΥΝΤΗΡΗΣΗ ΔΙΑΜΟΡΦΩΣΗ ΑΝΑΔΕΙΞΗ ΤΟΥ ΠΡΟΪΣΤΟΡΙΚΟΥ ΟΙΚΙΣΜΟΥ ΠΑΛΑΜΑΡΙΟΥ ΣΚΥΡΟΥ (Β΄ΦΑΣΗ)</t>
  </si>
  <si>
    <t>ΣΤΕΡΕΩΣΗ ΚΑΙ ΑΠΟΚΑΤΑΣΤΑΣΗ ΚΑΘΟΛΙΚΟΥ ΙΕΡΑΣ ΜΟΝΗΣ ΜΕΤΑΜΟΡΦΩΣΗΣ ΤΟΥ ΣΩΤΗΡΟΣ ΖΑΒΟΡΔΑΣ ΓΡΕΒΕΝΩΝ</t>
  </si>
  <si>
    <t>ΔΥΤΙΚΗ ΜΑΚΕΔΟΝΙΑ</t>
  </si>
  <si>
    <t>ΠΡΟΣΘΗΚΗ ΚΑΘ'ΥΨΟΣ ΚΑΙ ΑΝΑΚΑΤΑΣΚΕΥΗ ΤΟΥ ΚΙΝΗΜΑΤΟΘΕΑΤΡΟΥ &lt;ΑΣΤΕΡΙΑ&gt; ΤΟΥ ΔΗΜΟΥ ΣΕΡΡΩΝ</t>
  </si>
  <si>
    <t>ΔΗΜΙΟΥΡΓΙΑ ΠΟΛΙΤΙΣΤΙΚΩΝ ΥΠΟΔΟΜΩΝ ΓΙΑ ΤΗΝ ΑΡΣΗ ΤΟΥ ΚΟΙΝΩΝΙΚΟΥ ΑΠΟΚΛΕΙΣΜΟΥ</t>
  </si>
  <si>
    <t>ΕΚΘΕΣΗ ΑΡΧΑΙΟΛΟΓΙΚΟΥ ΜΟΥΣΕΙΟΥ ΠΥΘΑΓΟΡΕΙΟΥ ΣΑΜΟΥ</t>
  </si>
  <si>
    <t>ΕΚΠΟΝΗΣΗ ΜΕΛΕΤΩΝ ΟΡΓΑΝΩΣΗΣ - ΕΞΟΠΛΙΣΜΟΥ ΝΕΩΝ ΑΠΟΘΗΚΩΝ ΚΑΙ ΔΙΜΟΡΦΩΣΗΣ ΠΕΡΙΒΑΛΛΟΝΤΟΣ ΧΩΡΟΥ ΣΤΟ ΑΡΧΑΙΟΛΟΓΙΚΟ ΜΟΥΣΕΙΟ ΗΡΑΚΛΕΙΟΥ</t>
  </si>
  <si>
    <t>ΜΕΛΕΤΕΣ ΩΡΙΜΑΝΣΗΣ ΚΑΙ ΠΡΟΕΤΟΙΜΑΣΙΑΣ ΓΙΑ ΕΡΓΑ ΑΡΜΟΔΙΟΤΗΤΑΣ ΤΗΣ ΚΕ' ΕΠΚΑ</t>
  </si>
  <si>
    <t>ΜΕΛΕΤΕΣ ΚΕΝΤΡΟΥ ΛΙΘΟΥ</t>
  </si>
  <si>
    <t>ΕΛΛΗΝΙΚΟ ΛΟΓΟΤΕΧΝΙΚΟ ΚΑΙ ΙΣΤΟΡΙΚΟ ΑΡΧΕΙΟ (ΕΛΙΑ)</t>
  </si>
  <si>
    <t>ΔΙΟΡΓΑΝΩΣΗ ΔΙΕΘΝΟΥΣ ΕΚΘΕΣΗΣ ΒΙΒΛΙΟΥ ΘΕΣΣΑΛΟΝΙΚΗΣ 2006 - 2007 - 2008 - 2009 (ΔΕΒΘ 2006-2007-2008-2009) ΚΑΙ ΔΙΕΘΝΟΥΣ ΕΚΘΕΣΗΣ ΠΑΙΔΙΚΟΥ ΚΑΙ ΕΦΗΒΙΚΟΥ ΒΙΒΛΙΟΥ ΑΘΗΝΑ "2008"</t>
  </si>
  <si>
    <t>ΔΗΜΟΣ ΕΛΕΥΘΕΡΙΟΥ - ΚΟΡΔΕΛΛΙΟΥ</t>
  </si>
  <si>
    <t>ΕΚΠΑΙΔΕΥΣΗ ΤΕΛΙΚΩΝ ΔΙΚAΙΟΥΧΩΝ</t>
  </si>
  <si>
    <t>ΣΤΕΡΕΩΣΗ, ΣΥΝΤΗΡΗΣΗ, ΑΠΟΚΑΤΑΣΤΑΣΗ ΚΑΘΟΛΙΚΩΝ Ι. ΜΟΝΗΣ ΟΣΙΟΥ ΛΟΥΚΑ ΒΟΙΩΤΙΑΣ</t>
  </si>
  <si>
    <t>ΣΤΕΡΕΩΣΗ ΕΠΙΣΦΑΛΩΝ ΤΜΗΜΑΤΩΝ ΠΑΛΑΙΟΥ ΦΡΟΥΡΙΟΥ ΚΕΡΚΥΡΑΣ</t>
  </si>
  <si>
    <t>ΣΤΕΡΕΩΣΗ - ΑΠΟΚΑΤΑΣΤΑΣΗ Ι.Ν. ΑΓ. ΑΠΟΣΤΟΛΩΝ ΣΤΟ ΛΕΟΝΤΑΡΙ ΑΡΚΑΔΙΑΣ</t>
  </si>
  <si>
    <t>ΠΡΟΣΤΑΣΙΑ -ΑΠΟΚΑΤΑΣΤΑΣΗ-ΑΝΑΔΕΙΞΗ ΑΡΧΑΙΟΛΟΓΙΚΟΥ ΧΩΡΟΥ ΔΩΔΩΝΗΣ</t>
  </si>
  <si>
    <t>ΠΡΟΣΤΑΣΙΑ -ΑΠΟΚΑΤΑΣΤΑΣΗ-ΑΝΑΔΕΙΞΗ ΑΡΧΑΙΟΥ ΘΕΑΤΡΟΥ ΔΩΔΩΝΗΣ</t>
  </si>
  <si>
    <t>ΥΠ.ΠΟ - 14η ΕΒΑ</t>
  </si>
  <si>
    <t>ΑΠΟΚΑΤΑΣΤΑΣΗ ΝΑΟΥ ΜΕΤΑΜΟΡΦΩΣΗΣ ΣΩΤΗΡΟΣ ΣΤΗΝ ΚΑΣΤΑΝΙΑ ΜΕΛΙΤΙΝΗΣ Ν. ΛΑΚΩΝΙΑΣ</t>
  </si>
  <si>
    <t>ΣΥΝΤΑΞΗ ΜΕΛΕΤΩΝ ΩΡΙΜΑΝΣΗΣ ΕΡΓΩΝ ΚΗ΄ ΕΠΚΑ</t>
  </si>
  <si>
    <t>ΣΥΝΤΑΞΗ ΜΕΛΕΤΩΝ ΩΡΙΜΑΝΣΗΣ ΓΙΑ ΑΝΑΠΛΑΣΗ - ΑΝΑΔΕΙΞΗ ΑΡΧΑΙΟΛΟΓΙΚΩΝ ΧΩΡΩΝ Ν. ΑΧΑΪΑΣ</t>
  </si>
  <si>
    <t xml:space="preserve">ΜΕΛΕΤΕΣ ΩΡΙΜΑΝΣΗΣ ΚΑΙ ΠΡΟΕΤΟΙΜΑΣΙΑΣ ΤΩΝ ΑΡΧΑΙΟΛΟΓΙΚΩΝ ΧΩΡΩΝ ΤΗΣ ΚΘ΄ΕΠΚΑ </t>
  </si>
  <si>
    <t xml:space="preserve">ΣΥΝΤΑΞΗ ΜΕΛΕΤΩΝ ΩΡΙΜΑΝΣΗΣ ΓΙΑ ΕΡΓΑ ΑΡΜΟΔΙΟΤΗΤΑΣ Ε΄ΕΠΚΑ </t>
  </si>
  <si>
    <t>ΜΕΛΕΤΗ ΑΠΟΚΑΤΑΣΤΑΣΗΣ ΠΑΛΑΙΑΣ ΜΗΤΡΟΠΟΛΗΣ ΒΕΡΟΙΑΣ - ΜΕΛΕΤΗ ΑΠΟΚΑΤΑΣΤΑΣΗΣ ΟΙΚΙΩΝ ΣΤΟΝ ΑΥΛΕΙΟ ΧΩΡΟ ΤΟΥ Β.Μ.Β., ΠΑΝΩ ΣΤΟ Ν.Α. ΤΜΗΜΑ ΟΧΥΡΩΣΗΣ ΒΕΡΟΙΑΣ ΚΑΙ ΔΙΑΜΟΡΦΩΣΗ ΤΟΥ ΠΕΡΙΒΑΛΛΟΝΤΟΣ ΧΩΡΟ ΤΟΥΣ</t>
  </si>
  <si>
    <t>ΣΥΝΤΑΞΗ ΜΕΛΕΤΩΝ ΑΠΟΚΑΤΑΣΤΑΣΗΣ ΟΘΩΜΑΝΙΚΩΝ ΜΝΗΜΕΙΩΝ ΚΑΣΤΡΟΥ ΜΥΤΙΛΗΝΗΣ</t>
  </si>
  <si>
    <t>ΜΕΛΕΤΕΣ ΩΡΙΜΑΝΣΗΣ ΚΑΙ ΠΡΟΕΤΟΙΜΑΣΙΑΣ ΑΡΧΑΙΟΛΟΓΙΚΩΝ ΕΡΓΩΝ Ν. ΕΥΒΟΙΑΣ</t>
  </si>
  <si>
    <t>ΣΥΝΤΑΞΗ ΜΕΛΕΤΩΝ ΩΡΙΜΑΝΣΗΣ ΓΙΑ ΤΗΝ ΟΡΓΑΝΩΣΗ ΚΑΙ ΤΥΠΟΠΟΙΗΣΗΣ ΛΕΙΤΟΥΡΓΙΩΝ ΤΟΥ ΒΥΖΑΝΤΙΝΟΥ ΚΑΙ ΧΡΙΣΤΙΑΝΙΚΟΥ ΜΟΥΣΕΙΟΥ</t>
  </si>
  <si>
    <t>ΑΝΑΚΤΟΡΟ ΚΑΙ ΑΡΧΑΙΟΛΟΓΙΚΟΣ ΧΩΡΟΣ ΚΝΩΣΟΥ</t>
  </si>
  <si>
    <t>ΑΝΑΔΕΙΞΗ - ΣΥΝΤΗΡΗΣΗ - ΑΞΙΟΠΟΙΗΣΗ ΡΩΜΑΪΚΩΝ ΚΑΙ ΠΑΛΑΙΟΧΡΙΣΤΙΑΝΙΚΩΝ ΜΝΗΜΕΙΩΝ ΝΙΚΟΠΟΛΗΣ</t>
  </si>
  <si>
    <t>ΑΡΧΑΙΟΛΟΓΙΚΗ ΕΤΑΙΡΕΙΑ</t>
  </si>
  <si>
    <t>ΣΥΝΤΗΡΗΣΗ ΚΑΙ ΑΝΑΣΤΗΛΩΣΗ ΤΩΝ ΜΝΗΜΕΙΩΝ ΤΗΣ ΑΚΡΟΠΟΛΗΣ</t>
  </si>
  <si>
    <t>ΣΥΓΧΡΗΜΑΤΟΔΟΤΟΥΜΕΝΟΣ Π/Υ ΕΡΓΟΥ</t>
  </si>
  <si>
    <t>ΒΥΖΑΝΤΙΝΟ ΚΑΙ ΧΡΙΣΤΙΑΝΙΚΟ ΜΟΥΣΕΙΟ ΑΘΗΝΩΝ</t>
  </si>
  <si>
    <t>ΑΝΑΒΑΘΜΙΣΗ ΥΦΙΣΤΑΜΕΝΗΣ ΚΑΙ ΔΗΜΙΟΥΡΓΙΑ ΝΕΑΣ ΥΠΟΔΟΜΗΣ ΜΟΥΣΕΙΟΥ ΑΘΛΗΤΙΣΜΟΥ - ΒΕΛΤΙΩΣΗ ΠΡΟΣΦΕΡΟΜΕΝΩΝ ΥΠΗΡΕΣΙΩΝ</t>
  </si>
  <si>
    <t>ΑΡΧΑΙΟΛΟΓΙΚΟ ΙΝΣΤΙΤΟΥΤΟ ΑΙΓΑΙΑΚΩΝ ΣΟΥΔΩΝ</t>
  </si>
  <si>
    <t>ΥΠ.ΠΟ - 6η ΕΒΑ</t>
  </si>
  <si>
    <t>ΑΠΟΚΑΤΑΣΤΑΣΗ ΚΕΝΤΡΙΚΟΥ ΚΤΗΡΙΟΥ ΚΑΙ ΕΠΑΝΑΧΡΗΣΗ ΚΤΗΡΙΟΥ 1 ΩΣ ΑΝΟΙΧΤΟΥ ΚΕΝΤΡΟΥ ΣΥΝΤΗΡΗΣΗΣ ΑΡΧΑΙΟΤΗΤΩΝ ΣΤΟ ΜΕΤΟΧΙΑΚΟ ΣΥΓΚΡΟΤΗΜΑ ΝΕΩΝ ΦΛΟΓΗΤΩΝ ΧΑΛΚΙΔΙΚΗΣ</t>
  </si>
  <si>
    <t>ΑΝΕΓΕΡΣΗ ΜΟΥΣΕΙΟΥ ΔΙΔΥΜΟΤΕΙΧΟΥ</t>
  </si>
  <si>
    <t>ΑΠΟΚΑΤΑΣΤΑΣΗ ΔΙΑΤΗΡΗΤΕΟΥ ΚΤΗΡΙΟΥ ΤΣΙΛΛΕΡ ΚΑΙ ΔΙΑΜΟΡΦΩΣΗ ΤΟΥ ΣΕ ΠΙΝΑΚΟΘΗΚΗ</t>
  </si>
  <si>
    <t>ΔΗΜΟΣ ΣΙΚΥΩΝΙΩΝ</t>
  </si>
  <si>
    <t>Ε.Α.Χ.Α. Α.Ε.</t>
  </si>
  <si>
    <t>ΠΕΡΙΦΕΡΕΙΑ</t>
  </si>
  <si>
    <t>ΒΟΡΕΙΟ ΑΙΓΑΙΟ</t>
  </si>
  <si>
    <t>ΣΤΕΡΕΑ ΕΛΛΑΔΑ</t>
  </si>
  <si>
    <t>ΑΜΘ</t>
  </si>
  <si>
    <t>ΝΟΤΙΟ ΑΙΓΑΙΟ</t>
  </si>
  <si>
    <t>ΔΙΑΝΟΜΑΡΧΙΑΚΟ</t>
  </si>
  <si>
    <t>ΒΕΛΤΙΩΣΗ ΑΝΑΒΑΘΜΙΣΗ ΥΠΟΔΟΜΩΝ ΚΕΝΤΡΟΥ ΛΙΘΟΥ</t>
  </si>
  <si>
    <t>ΑΝΑΔΕΙΞΗ ΑΡΧΑΙΟΛΟΓΙΚΟΥ ΧΩΡΟΥ ΕΥΡΩΠΟΥ ΚΙΛΚΙΣ</t>
  </si>
  <si>
    <t>ΥΠΗΡΕΣΙΑ ΝΕΩΤΕΡΩΝ ΜΝΗΜΕΙΩΝ ΚΑΙ ΤΕΧΝΙΚΩΝ ΕΡΓΩΝ ΒΟΡΕΙΟΥ ΑΙΓΑΙΟΥ</t>
  </si>
  <si>
    <t>ΑΠΟΚΑΤΑΣΤΑΣΗ ΚΑΙ ΣΥΝΤΗΡΗΣΗ ΠΥΛΗΣ ΑΔΡΙΑΝΟΥ</t>
  </si>
  <si>
    <t>ΑΝΑΔΕΙΞΗ - ΑΞΙΟΠΟΙΗΣΗ ΜΟΝΗΣ ΖΥΓΟΥ</t>
  </si>
  <si>
    <t>ΣΥΝΟΛΟ ΜΕΤΡΟΥ 1.2</t>
  </si>
  <si>
    <t>ΑΝΑΒΑΘΜΙΣΗ ΚΑΙ ΠΡΟΣΘΗΚΗ ΕΞΟΠΛΙΣΜΟΥ ΤΟΥ ΕΛΛΗΝΙΚΟΥ ΛΟΓΟΤΕΧΝΙΚΟΥ ΚΑΙ ΙΣΤΟΡΙΚΟΥ ΑΡΧΕΙΟΥ (ΕΛΙΑ)</t>
  </si>
  <si>
    <t>ΜΕΛΕΤΗ ΟΛΟΚΛΗΡΩΣΗΣ ΤΟΥ ΚΤΗΡΙΑΚΟΥ ΣΥΓΚΡΟΤΗΜΑΤΟΣ ΕΘΝΙΚΗΣ ΠΙΝΑΚΟΘΗΚΗΣ - ΜΟΥΣΕΙΟ ΑΛΕΞΑΝΔΡΟΥ ΣΟΥΤΖΟΥ</t>
  </si>
  <si>
    <t>ΕΥΡΩΠΑΪΚΟ ΠΟΛΙΤΙΣΤΙΚΟ ΚΕΝΤΡΟ ΔΕΛΦΩΝ</t>
  </si>
  <si>
    <t>7//1/7</t>
  </si>
  <si>
    <t>ΣΥΝΟΛΟ ΜΕΤΡΟΥ 3.3</t>
  </si>
  <si>
    <t>ΕΜΣΤ</t>
  </si>
  <si>
    <t>ΟΛΟΚΛΗΡΩΣΗ ΤΗΣ ΕΚΘΕΣΗΣ ΣΤΟ ΑΡΧΑΙΟΛΟΓΙΚΟ ΜΟΥΣΕΙΟ ΑΙΑΝΗΣ</t>
  </si>
  <si>
    <t>ΑΠΟΚΑΤΑΣΤΑΣΗ ΠΥΡΓΟΥ ΒΑΣΙΛΙΚΟΥ</t>
  </si>
  <si>
    <t>ΣΥΝΟΛΟ ΜΕΤΡΟΥ 2.2</t>
  </si>
  <si>
    <t>Α/Α</t>
  </si>
  <si>
    <t>ΕΡΓΟ</t>
  </si>
  <si>
    <t>ΕΚΠΟΝΗΣΗ ΜΕΛΕΤΩΝ ΑΝΑΔΕΙΞΗΣ ΑΡΧΑΙΟΛΟΓΙΚΩΝ ΧΩΡΩΝ ΚΑΙ ΜΝΗΜΕΙΩΝ ΝΟΜΟΥ ΑΡΚΑΔΙΑΣ</t>
  </si>
  <si>
    <t>ΜΕΛΕΤΕΣ ΩΡΙΜΑΝΣΗΣ ΕΡΓΩΝ Ν. ΡΕΘΥΜΝΗΣ ΚΑΙ Ν. ΧΑΝΙΩΝ</t>
  </si>
  <si>
    <t>ΥΠ.ΠΟ - ΚΕΝΤΡΟ ΛΙΘΟΥ</t>
  </si>
  <si>
    <t>ΕΚΠΟΝΗΣΗ ΜΕΛΕΤΗΣ ΕΝΟΠΟΙΗΣΗΣ - ΠΡΟΣΤΑΣΙΑΣ - ΑΝΑΔΕΙΞΗΣ ΤΟΥ ΑΡΧΑΙΟΛΟΓΙΚΟΥ ΧΩΡΟΥ ΤΗΣ ΝΕΚΡΟΠΟΛΗΣ ΤΩΝ ΑΙΓΩΝ (ΝΕΚΡΟΤΑΦΕΙΟ ΤΩΝ ΤΥΜΒΩΝ - ΜΑΚΕΔΟΝΙΚΟΙ ΤΑΦΟΙ - ΒΑΣΙΛΙΚΕΣ ΤΑΦΙΚΕΣ ΣΥΣΤΑΔΕΣ)</t>
  </si>
  <si>
    <t>*</t>
  </si>
  <si>
    <t>ΝΠΙΔ-ΝΠΔΔ</t>
  </si>
  <si>
    <t>ΜΕΛΕΤΕΣ ΩΡΙΜΑΝΣΗΣ ΕΡΓΩΝ Ν. ΛΑΣΙΘΙΟΥ</t>
  </si>
  <si>
    <t>ΜΕΛΕΤΕΣ ΑΠΟΚΑΤΑΣΤΑΣΗΣ ΜΕΓΑΛΟΥ ΠΕΡΙΒΟΛΟΥ ΔΑΦΝΙΟΥ ΚΑΙ ΕΠΑΝΕΚΘΕΣΗΣ ΜΟΥΣΕΙΟΥ ΣΠΕΤΣΩΝ</t>
  </si>
  <si>
    <t>ΜΕΛΕΤΗ ΚΑΙ ΚΑΤΑΣΚΕΥΗ ΝΕΟΥ ΑΡΧΑΙΟΛΟΓΙΚΟΥ ΜΟΥΣΕΙΟΥ ΠΕΛΛΑΣ</t>
  </si>
  <si>
    <t>ΟΙΚΟΔΟΜΙΚΕΣ ΚΑΙ Η/Μ ΕΡΓΑΣΙΕΣ ΜΟΥΣΕΙΟΥ ΚΕΡΑΜΕΙΚΟΥ</t>
  </si>
  <si>
    <t>ΕΚΣΥΓΧΡΟΝΙΣΜΟΣ - ΕΠΙΣΚΕΥΗ ΑΡΧΑΙΟΛΟΓΙΚΟΥ ΜΟΥΣΕΙΟΥ ΘΕΣΣΑΛΟΝΙΚΗΣ</t>
  </si>
  <si>
    <t>ΔΗΜΙΟΥΡΓΙΑ ΔΙΚΤΥΟΥ ΠΩΛΗΤΗΡΙΩΝ ΤΟΥ ΟΠΕΠ ΣΕ ΑΡΧΑΙΟΛΟΓΙΚΟΥΣ ΧΩΡΟΥΣ ΚΑΙ ΜΟΥΣΕΙΑ</t>
  </si>
  <si>
    <t xml:space="preserve">ΣΤΕΡΕΩΣΗ ΑΠΟΚΑΤΑΣΤΑΣΗ ΚΑΙ ΑΝΑΔΕΙΞΗ Ι.Μ. ΠΑΝΑΓΙΑΣ ΣΚΟΠΙΩΤΙΣΣΑΣ ΣΤΗ ΖΑΚΥΝΘΟ </t>
  </si>
  <si>
    <t>ΔΗΜΙΟΥΡΓΙΑ ΜΟΥΣΕΙΟΥ ΦΙΛΑΡΜΟΝΙΚΗΣ ΕΤΑΙΡΕΙΑΣ ΚΕΡΚΥΡΑΣ</t>
  </si>
  <si>
    <t>ΜΕΛΕΤΕΣ ΩΡΙΜΑΝΣΗΣ ΚΑΙ ΠΡΟΕΤΟΙΜΑΣΙΑΣ ΓΙΑ ΤΗΝ ΑΠΟΚΑΤΑΣΤΑΣΗ ΜΝΗΜΕΙΩΝ ΑΡΜΟΔΙΟΤΗΤΑΣ Α΄ΕΠΚΑ</t>
  </si>
  <si>
    <t>ΜΕΛΕΤΕΣ ΩΡΙΜΑΝΣΗΣ ΚΑΙ ΠΡΟΕΤΟΙΜΑΣΙΑΣ ΓΙΑ ΤΑ ΕΡΓΑ ΤΗΣ ΙΕ΄ΕΠΚΑ</t>
  </si>
  <si>
    <t>ΜΕΛΕΤΕΣ ΩΡΙΜΑΝΣΗΣ ΚΑΙ ΠΡΟΕΤΟΙΜΑΣΙΑΣ ΓΙΑ ΤΑ ΕΡΓΑ ΤΗΣ ΙΣΤ΄ΕΠΚΑ</t>
  </si>
  <si>
    <t>ΥΠ.ΠΟ - ΚΓ΄ ΕΠΚΑ</t>
  </si>
  <si>
    <t>ΥΠ.ΠΟ - 5η ΕΒΑ</t>
  </si>
  <si>
    <t>ΠΟΛΙΤΙΣΤΙΚΕΣ ΥΠΟΔΟΜΕΣ ΚΑΙ ΕΞΟΠΛΙΣΜΟΣ ΤΟΥ Ε.Π.Κ. ΔΕΛΦΩΝ</t>
  </si>
  <si>
    <t>ΠΟΛΙΤΙΣΜΙΚΗ ΕΓΝΑΤΙΑ: ΒΕΛΤΙΩΣΗ - ΕΚΣΥΓΧΡΟΝΙΣΜΟΣ ΜΟΥΣΕΙΟΥ ΚΙΝΗΜΑΤΟΓΡΑΦΟΥ ΘΕΣΣΑΛΟΝΙΚΗΣ</t>
  </si>
  <si>
    <t>ΔΗΜΙΟΥΡΓΙΑ ΜΟΝΙΜΗΣ ΕΚΘΕΣΗΣ ΣΤΟΝ ΕΣΩΤΕΡΙΚΟ ΠΕΡΙΒΟΛΟ ΤΟΥ ΚΑΣΤΡΟΥ ΧΛΕΜΟΥΤΣΙ Ν. ΗΛΕΙΑΣ</t>
  </si>
  <si>
    <t>ΒΕΛΤΙΩΣΗ ΥΠΑΡΧΟΝΤΟΣ ΚΤΗΡΙΟΥ, ΝΕΑ ΕΚΘΕΣΗ ΚΑΙ ΕΠΑΝΕΚΘΕΣΗ ΑΡΧΑΙΟΛΟΓΙΚΩΝ ΣΥΛΛΟΓΩΝ ΚΑΙ ΑΝΑΒΑΘΜΙΣΗ ΥΛΙΚΟΤΕΧΝΙΚΗΣ ΥΠΟΔΟΜΗΣ ΑΡΧΑΙΟΛΟΓΙΚΟΥ ΜΟΥΣΕΙΟΥ ΒΟΛΟΥ</t>
  </si>
  <si>
    <t>ΕΠΕΚΤΑΣΗ ΑΡΧΑΙΟΛΟΓΙΚΟΥ ΜΟΥΣΕΙΟΥ ΘΗΒΑΣ ΚΑΙ ΔΙΑΜΟΡΦΩΣΗ ΤΟΥ ΠΕΡΙΒΑΛΛΟΝΤΟΣ ΧΩΡΟΥ</t>
  </si>
  <si>
    <t>ΔΗΜΟΣ ΑΡΝΑΙΑΣ</t>
  </si>
  <si>
    <t>EΞΩΡΑΪΣΜΟΣ ΚΑΙ ΠΡΟΣΤΑΣΙΑ ΤΟΥ ΜΝΗΜΕΙΟΥ HAMZA-BEY (ΑΛΚΑΖΑΡ) ΘΕΣΣΑΛΟΝΙΚΗΣ</t>
  </si>
  <si>
    <t>ΣΥΝΤΗΡΗΣΗ ΑΠΟΚΑΤΑΣΤΑΣΗ ΚΩΔΩΝΟΣΤΑΣΙΟΥ ΜΟΝΗΣ ΒΑΤΟΠΕΔΙΟΥ ΑΓΙΟΥ ΟΡΟΥΣ</t>
  </si>
  <si>
    <t>ΕΠΑΝΕΚΘΕΣΗ ΝΕΟΥ ΚΑΙ ΠΑΛΑΙΟΥ ΜΟΥΣΕΙΟΥ ΑΡΧΑΙΑΣ ΟΛΥΜΠΙΑΣ - ΑΠΟΚΑΤΑΣΤΑΣΗ ΚΑΙ ΕΚΘΕΣΗ ΕΦΟΡΕΙΟΥ ΑΡΧΑΙΑΣ ΟΛΥΜΠΙΑΣ</t>
  </si>
  <si>
    <t>ΣΥΝΤΗΡΗΣΗ, ΑΝΑΣΤΗΛΩΣΗ ΚΑΙ ΑΝΑΔΕΙΞΗ ΤΩΝ ΜΝΗΜΕΙΩΝ ΤΟΥ ΑΣΚΛΗΠΙΕΙΟΥ ΕΠΙΔΑΥΡΟΥ</t>
  </si>
  <si>
    <t>ΜΕΛΕΤΗ ΕΠΑΝΕΚΘΕΣΗΣ ΑΡΧΑΙΟΛΟΓΙΚΟΥ ΜΟΥΣΕΙΟΥ ΚΕΡΚΥΡΑΣ</t>
  </si>
  <si>
    <t>ΣΥΝΤΑΞΗ ΜΕΛΕΤΩΝ ΩΡΙΜΑΝΣΗΣ ΓΙΑ ΕΡΓΑ ΑΡΜΟΔΙΟΤΗΤΑΣ 20ης ΕΒΑ</t>
  </si>
  <si>
    <t>ΑΤΤΙΚΗ</t>
  </si>
  <si>
    <t>ΠΕΛΟΠΟΝΝΗΣΟΣ</t>
  </si>
  <si>
    <t>ΔΥΤΙΚΗ ΕΛΛΑΔΑ</t>
  </si>
  <si>
    <t>ΚΡΗΤΗ</t>
  </si>
  <si>
    <t>ΚΕΝΤΡΙΚΗ ΜΑΚΕΔΟΝΙΑ</t>
  </si>
  <si>
    <t>ΘΕΣΣΑΛΙΑ</t>
  </si>
  <si>
    <t>ΗΠΕΙΡΟΣ</t>
  </si>
  <si>
    <t>ΜΕΛΕΤΗ ΑΠΟΚΑΤΑΣΤΑΣΗΣ ΣΥΓΚΡΟΤΗΜΑΤΟΣ ΙΔΙΟΚΤΗΣΙΩΝ ΥΠ.ΠΟ. ΣΤΙΣ ΟΔΟΥΣ ΑΔΡΙΑΝΟΥ - ΑΡΕΩΣ - ΚΛΑΔΟΥ -ΚΑΙ ΒΡΥΣΑΚΙΟΥ ΣΤΗΝ ΠΛΑΚΑ ΓΙΑ ΕΓΚΑΤΑΣΤΑΣΗ ΤΟΥ Μ.Ε.Λ.Τ.</t>
  </si>
  <si>
    <t>ΣΥΝΤΑΞΗ ΜΕΛΕΤΩΝ ΓΙΑ ΤΑ ΑΡΧΑΙΟΛΟΓΙΚΑ ΠΑΡΚΑ ΟΥΖΝΤΙΝΑΣ (ΠΕΝΤΕ ΕΚΚΛΗΣΙΕΣ) ΘΕΣΠΡΩΤΙΑΣ ΚΑΙ ΚΛΗΜΑΤΙΑΣ ΙΩΑΝΝΙΝΩΝ</t>
  </si>
  <si>
    <t>ΥΠ.ΠΟ - 8η ΕΒΑ</t>
  </si>
  <si>
    <t>ΑΝΑΠΤΥΞΙΑΚΗ ΡΟΔΟΠΗΣ Α.Ε.</t>
  </si>
  <si>
    <t>ΕΚΠΟΝΗΣΗ ΜΕΛΕΤΩΝ ΓΙΑ ΤΙΣ ΑΝΑΓΚΕΣ ΤΗΣ ΛΒ΄ΕΠΚΑ</t>
  </si>
  <si>
    <t>ΜΕΛΕΤΕΣ ΩΡΙΜΑΝΣΗΣ ΚΑΙ ΠΡΟΕΤΟΙΜΑΣΙΑΣ ΤΗΣ 16ης ΕΒΑ</t>
  </si>
  <si>
    <t>ΣΠΗΛΑΙΟ "ΦΡΑΓΧΘΗ" ΑΡΓΟΛΙΔΑΣ: ΜΕΛΕΤΗ ΑΝΑΔΕΙΞΗΣ ΚΑΙ ΑΞΙΟΠΟΙΗΣΗΣ ΤΟΥ ΣΠΗΛΑΙΟΥ ΚΑΙ ΤΟΥ ΠΕΡΙΒΑΛΛΟΝΤΟΣ ΑΥΤΟΥ ΧΩΡΟΥ</t>
  </si>
  <si>
    <t>ΣΥΝΤΑΞΗ ΜΕΛΕΤΩΝ ΓΙΑ ΑΝΑΠΛΑΣΗ - ΑΝΑΔΕΙΞΗ ΑΡΧΑΙΟΛΟΓΙΚΩΝ ΧΩΡΩΝ Ν. ΑΙΤΩΛΟΑΚΑΡΝΑΝΙΑΣ ΚΑΙ Ν. ΛΕΥΚΑΔΑΣ</t>
  </si>
  <si>
    <t>ΕΚΠΟΝΗΣΗ ΜΕΛΕΤΗΣ ΣΤΕΡΕΩΣΗΣ, ΠΡΟΣΤΑΣΙΑΣ, ΚΑΘΑΡΙΣΜΟΥ ΚΑΙ ΑΝΑΔΕΙΞΗΣ ΤΟΥ ΒΥΖΑΝΤΙΝΟΥ ΚΑΣΤΡΟΥ ΤΗΣ ΥΠΑΤΗΣ  ΚΑΙ ΜΕΛΕΤΗΣ ΔΙΑΜΟΡΦΩΣΗΣ ΥΠΑΙΘΡΙΑΣ ΕΚΘΕΣΗΣ ΑΡΧΑΙΟΤΗΤΩΝ ΣΤΟΝ ΑΥΛΕΙΟ ΧΩΡΟ ΤΟΥ ΒΥΖΑΝΤΙΝΟΥ ΜΟΥΣΕΙΟΥ ΥΠΑΤΗΣ</t>
  </si>
  <si>
    <t>ΑΝΑΣΤΗΛΩΣΗ ΣΥΝΤΗΡΗΣΗ ΑΝΑΔΕΙΞΗ ΗΡΩΔΕΙΟΥ ΚΑΙ ΣΤΟΑΣ ΕΥΜΕΝΟΥΣ ΝΟΤΙΑΣ ΚΛΙΤΥΟΣ ΑΚΡΟΠΟΛΕΩΣ (Β΄ΦΑΣΗ)</t>
  </si>
  <si>
    <t>ΠΡΟΣΤΑΣΙΑ ΚΑΙ ΑΝΑΔΕΙΞΗ ΜΝΗΜΕΙΩΝ ΚΑΙ ΑΡΧΑΙΟΛΟΓΙΚΩΝ ΧΩΡΩΝ Ν. ΜΕΣΣΗΝΙΑΣ</t>
  </si>
  <si>
    <t>ΥΠ.ΠΟ - ΛΗ΄ΕΠΚΑ</t>
  </si>
  <si>
    <t>ΠΑΡΑΓΩΓΗ - ΕΚΔΟΣΗ ΓΙΑ ΤΑ ΟΘΩΜΑΝΙΚΑ ΜΝΗΜΕΙΑ ΣΤΗΝ ΕΛΛΑΔΑ</t>
  </si>
  <si>
    <t>ΑΠΟΦΑΣΕΙΣ ΧΡΗΜΑΤΟΔΟΤΗΣΗΣ 2007</t>
  </si>
  <si>
    <t>ΠΙΣΤΩΣΗ 2007</t>
  </si>
  <si>
    <t>ΥΠΠΟ - ΔΕΕΜΠΚ, ΔΜΜ, Ζ΄ΕΠΚΑ, 6η ΕΒΑ</t>
  </si>
  <si>
    <t>ΥΠΠΟ - ΔΕΕΜΠΚ, ΓΔΑΜΤΕ, ΜΟΥΣΕΙΟ ΗΡΑΚΛΕΙΟΥ</t>
  </si>
  <si>
    <t xml:space="preserve">ΕΡΓΑ ΑΝΑΚΑΙΝΙΣΗΣ ΥΦΙΣΤΑΜΕΝΩΝ ΚΤΗΡΙΑΚΩΝ ΥΠΟΔΟΜΩΝ ΚΑΙ ΑΝΑΠΤΥΞΗΣ ΠΛΗΡΟΦΟΡΗΣΗΣ ΤΟΥ ΜΟΥΣΕΙΟΥ ΓΟΥΛΑΝΔΡΗ ΦΥΣΙΚΗΣ ΙΣΤΟΡΙΑΣ </t>
  </si>
  <si>
    <t>ΑΝΑΠΛΑΣΗ-ΔΙΑΜΟΡΦΩΣΗ ΔΙΚΤΥΟΥ ΠΕΖΟΔΡΟΜΩΝ ΚΑΙ ΚΟΙΝΟΧΡΗΣΤΩΝ ΚΑΙ ΕΛΕΥΘΕΡΩΝ ΧΩΡΩΝ ΣΤΗΝ ΠΕΡΙΟΧΗ ΤΗΣ ΑΚΡΟΠΟΛΗΣ (Β' ΦΑΣΗ)</t>
  </si>
  <si>
    <t>ΕΑΧΑ Α.Ε</t>
  </si>
  <si>
    <t>ΜΕΛΕΤΗ ΑΠΟΚΑΤΑΣΤΑΣΗΣ ΑΡΧΟΝΤΙΚΟΥ ΓΡΗΓΟΡΙΟΥ ΒΟΥΡΚΑ</t>
  </si>
  <si>
    <t>ΜΕΛΕΤΕΣ ΩΡΙΜΑΝΣΗΣ ΓΙΑ ΤΟ ΕΡΓΟ "ΕΝΟΠΟΙΗΣΗ ΑΡΧΑΙΟΛΟΓΙΚΩΝ ΧΩΡΩΝ ΠΟΛΕΩΣ ΚΩ"</t>
  </si>
  <si>
    <t>ΑΝΑΣΤΗΛΩΣΗ ΔΙΑΤΗΡΗΤΕΟΥ ΜΝΗΜΕΙΟΥ (ΠΑΛΑΙΟ ΔΗΜΟΤΙΚΟ ΣΧΟΛΕΙΟ) ΓΙΑ ΧΡΗΣΗ ΜΟΥΣΕΙΟΥ ΚΑΙ ΕΡΓΑΣΤΗΡΙΩΝ ΠΑΡΑΔΟΣΙΑΚΩΝ ΚΑΙ ΚΑΛΛΙΤΕΧΝΙΚΩΝ ΔΡΑΣΤΗΡΙΟΤΗΤΩΝ - ΑΝΑΔΕΙΞΗ ΜΝΗΜΕΙΟΥ ΠΥΡΓΟΥ ΩΡΟΛΟΓΙΟΥ</t>
  </si>
  <si>
    <t>ΔΗΜΟΣ ΑΡΑΧΩΒΑΣ</t>
  </si>
  <si>
    <t>ΑΝΑΒΑΘΜΙΣΗ ΑΡΧΑΙΟΛΟΓΙΚΟΥ ΜΟΥΣΕΙΟΥ ΛΑΥΡΙΟΥ</t>
  </si>
  <si>
    <t>ΒΕΛΤΙΩΣΗ ΤΩΝ ΠΡΟΣΦΕΡΟΜΕΝΩΝ ΥΠΗΡΕΣΙΩΝ ΤΟΥ ΜΑΚΕΔΟΝΙΚΟΥ ΜΟΥΣΕΙΟΥ ΣΥΓΧΡΟΝΗΣ ΤΕΧΝΗΣ (ΑΝΑΒΑΘΜΙΣΗ ΥΠΟΔΟΜΩΝ ΚΑΙ ΠΡΟΜΗΘΕΙΑ ΕΞΟΠΛΙΣΜΟΥ ΛΕΙΤΟΥΡΓΙΑΣ)</t>
  </si>
  <si>
    <t>ΜΑΚΕΔΟΝΙΚΟ ΜΟΥΣΕΙΟ ΣΥΓΧΡΟΝΗΣ ΤΕΧΝΗΣ</t>
  </si>
  <si>
    <t>ΜΕΛΕΤΗ-ΚΑΤΑΣΚΕΥΗ ΕΠΕΚΤΑΣΗΣ ΤΟΥ ΜΟΥΣΕΙΟΥ ΒΥΖΑΝΤΙΝΟΥ ΠΟΛΙΤΙΣΜΟΥ</t>
  </si>
  <si>
    <t>ΜΕΛΕΤΗ ΚΑΤΑΣΚΕΥΗ ΤΟΥ ΝΕΟΥ ΜΟΥΣΕΙΟΥ ΠΑΤΡΩΝ ΚΑΙ ΔΙΑΜΟΡΦΩΣΗ ΠΕΡΙΒΑΛΛΟΝΤΟΣ ΧΩΡΟΥ</t>
  </si>
  <si>
    <t>ΣΥΝΕΔΡΙΑΚΟ ΚΑΙ ΠΟΛΙΤΙΣΤΙΚΟ ΚΕΝΤΡΟ ΗΡΑΚΛΕΙΟΥ</t>
  </si>
  <si>
    <t>ΜΕΓΑΡΟ ΧΟΡΟΥ ΚΑΛΑΜΑΤΑΣ</t>
  </si>
  <si>
    <t>ΜΟΥΣΕΙΟ ΓΑΪΤΗ - ΣΙΜΩΣΙ ΝΗΣΟΥ ΙΟΥ</t>
  </si>
  <si>
    <t>ΜΕΣ ΤΟ ΧΩΜΑ, ΜΕΣ ΤΗ ΣΚΟΝΗ, ΔΥΟ ΑΡΧΑΙΟΛΟΓΙΚΑ ΠΑΡΑΜΥΘΙΑ ΜΕ ΣΤΟΧΟ ΤΗ ΒΙΩΜΑΤΙΚΗ ΔΙΔΑΚΤΙΚΗ ΤΗΣ ΑΡΧΑΙΟΛΟΓΙΑΣ</t>
  </si>
  <si>
    <t>ΥΠ.ΠΟ - 11η ΕΒΑ</t>
  </si>
  <si>
    <t>ΣΥΝΤΑΞΗ ΟΡΙΣΤΙΚΗΣ ΜΕΛΕΤΗΣ ΓΙΑ ΤΟ ΕΡΓΟ "ΣΤΑ ΙΧΝΗ ΤΩΝ ΠΕΡΙΗΓΗΤΩΝ: ΠΡΟΓΡΑΜΜΑ ΚΑΤΑΓΡΑΦΗΣ, ΤΕΚΜΗΡΙΩΣΗΣ ΚΑΙ ΠΡΟΒΟΛΗΣ ΕΠΙΛΕΓΜΕΝΩΝ ΑΡΧΑΙΟΛΟΓΙΚΩΝ ΘΕΣΕΩΝ ΚΑΙ ΜΝΗΜΕΙΩΝ ΤΗΣ ΗΠΕΙΡΟΥ"</t>
  </si>
  <si>
    <t>ΟΙΚΟΔΟΜΙΚΕΣ ΚΑΙ Η/Μ ΕΡΓΑΣΙΕΣ ΑΡΧΑΙΟΛΟΓΙΚΟΥ ΜΟΥΣΕΙΟΥ ΒΕΡΟΙΑΣ - ΕΠΑΝΕΚΘΕΣΗ</t>
  </si>
  <si>
    <t>ΜΕΛΕΤΗ ΑΠΟΚΑΤΑΣΤΑΣΗΣ "ΠΡΩΗΝ ΒΙΛΑΣ ΚΟΚΟΤΟΥ"</t>
  </si>
  <si>
    <t>ΑΠΟΚΑΤΑΣΤΑΣΗ ΠΑΛΑΙΟΥ ΔΙΔΑΚΤΗΡΙΟΥ ΝΟΣΟΚΟΜΕΙΟΥ ΑΓΙΟΥ ΕΥΣΤΡΑΤΙΟΥ ΚΑΙ ΜΕΤΑΤΡΟΠΗ ΤΟΥ ΣΕ ΜΟΥΣΕΙΟ ΔΗΜΟΚΡΑΤΙΑΣ</t>
  </si>
  <si>
    <t>ΕΠΙΧΟΡΗΓΗΣΕΙΣ ΑΠΌ ΠΔΕ ΕΩΣ 31/12/07</t>
  </si>
  <si>
    <t>ΣΥΝΤΗΡΗΣΗ - ΣΤΕΡΕΩΣΗ ΜΝΗΜΕΙΩΝ ΔΗΛΟΥ</t>
  </si>
  <si>
    <t>ΔΗΜΟΣ ΠΑΡΟΥ</t>
  </si>
  <si>
    <t>ΜΟΥΣΕΙΟ ΓΟΥΛΑΝΔΡΗ ΦΥΣΙΚΗΣ ΙΣΤΟΡΙΑΣ</t>
  </si>
  <si>
    <t>ΥΠ.ΠΟ - ΚΕ΄ ΕΠΚΑ</t>
  </si>
  <si>
    <t>ΕΠΕΚΤΑΣΗ ΤΗΣ ΔΗΜΟΤΙΚΗΣ ΠΙΝΑΚΟΘΗΚΗΣ "Λ. ΚΑΝΑΚΑΚΙΣ"</t>
  </si>
  <si>
    <t>ΥΠ.ΠΟ - ΔΑΝΣΜ - ΜΟΥΣΕΙΟ ΕΛΛΗΝΙΚΗΣ ΛΑΪΚΗΣ ΤΕΧΝΗΣ</t>
  </si>
  <si>
    <t>1η ΜΠΙΕΝΑΛΕ ΣΥΓΧΡΟΝΗΣ ΤΕΧΝΗΣ ΘΕΣΣΑΛΟΝΙΚΗΣ</t>
  </si>
  <si>
    <t>ΚΡΑΤΙΚΟ ΜΟΥΣΕΙΟ ΣΥΓΧΡΟΝΗΣ ΤΕΧΝΗΣ</t>
  </si>
  <si>
    <t>ΑΡΧΑΙΟΛΟΓΙΚΟ ΜΟΥΣΕΙΟ ΜΕΣΣΗΝΙΑΣ</t>
  </si>
  <si>
    <t>ΜΕΛΕΤΕΣ ΥΠΟΣΤΗΡΙΞΗΣ ΤΗΣ ΠΡΟΕΤΟΙΜΑΣΙΑΣ ΤΗΣ ΥΠΗΡΕΣΙΑΣ ΚΑΙ ΤΟΥ ΥΠΟΥΡΓΕΙΟΥ ΠΟΛΙΤΙΣΜΟΥ ΓΙΑ ΤΟ Δ΄ΚΠΣ</t>
  </si>
  <si>
    <t>ΜΟΥΣΕΙΟ ΑΘΛΗΤΙΣΜΟΥ</t>
  </si>
  <si>
    <t>ΥΠΠΟ - ΔΕΕΜΠΚ - Θ΄ΕΠΚΑ - 23η ΕΒΑ</t>
  </si>
  <si>
    <t>ΥΠΠΟ - ΔΕΕΜΠΚ - ΙΖ΄ΕΠΚΑ</t>
  </si>
  <si>
    <t>ΟΙΚΟΔΟΜΙΚΕΣ ΚΑΙ Η/Μ ΕΡΓΑΣΙΕΣ ΕΠΙΣΚΕΥΗΣ ΚΑΙ ΕΚΣΥΓΧΡΟΝΙΣΜΟΥ ΑΡΧΑΙΟΛΟΓΙΚΟΥ ΜΟΥΣΕΙΟΥ ΤΕΓΕΑΣ</t>
  </si>
  <si>
    <t>ΕΚΘΕΣΗ -ΕΞΟΠΛΙΣΜΟΣ ΕΚΘΕΣΙΑΚΟΥ ΧΩΡΟΥ ΕΡΓΑΣΤΗΡΙΩΝ ΑΠΟΘΗΚΩΝ ΚΑΙ ΑΠΟΠΕΡΑΤΩΣΗ ΛΟΙΠΩΝ ΕΡΓΑΣΙΩΝ ΠΕΔΙΟΥ ΣΤΗΝ ΑΡΧΑΙΑ ΑΓΟΡΑ ΘΕΣΣΑΛΟΝΙΚΗΣ</t>
  </si>
  <si>
    <t>ΔΗΜΟΣ ΔΑΦΝΗΣ</t>
  </si>
  <si>
    <t>Λ΄ΕΠΚΑ</t>
  </si>
  <si>
    <t>Β΄ΕΠΚΑ</t>
  </si>
  <si>
    <t>ΙΣΤ΄ΕΠΚΑ</t>
  </si>
  <si>
    <t>ΑΝΑΒΑΘΜΙΣΗ ΥΠΟΔΟΜΩΝ ΚΑΙ ΕΠΑΝΕΚΘΕΣΗ ΤΩΝ ΣΥΛΛΟΓΩΝ ΤΟΥ ΙΣΤΟΡΙΚΟΥ ΜΟΥΣΕΙΟΥ ΚΡΗΤΗΣ</t>
  </si>
  <si>
    <t>ΕΤΑΙΡΕΙΑ ΚΡΗΤΙΚΩΝ ΙΣΤΟΡΙΚΩΝ ΜΕΛΕΤΩΝ</t>
  </si>
  <si>
    <t>311</t>
  </si>
  <si>
    <t>ΜΕΛΕΤΗ ΑΠΟΚΑΤΑΣΤΑΣΗΣ ΔΙΑΤΗΡΗΤΕΟΥ ΚΤΗΡΙΟΥ ACROPOLE PALACE ΓΙΑ ΤΗ ΔΗΜΙΟΥΡΓΙΑ ΠΟΛΙΤΙΣΤΙΚΩΝ ΥΠΟΔΟΜΩΝ ΥΠΠΟ</t>
  </si>
  <si>
    <t>ΠΟΛΙΤΙΣΜΙΚΗ ΕΓΝΑΤΙΑ: ΑΝΑΠΛΑΣΗ - ΑΝΑΔΕΙΞΗ ΤΗΣ ΒΑΣΙΛΙΚΗΣ ΝΕΚΡΟΠΟΛΗΣ ΚΑΙ ΤΟΥ ΑΝΑΚΤΟΡΟΥ ΤΩΝ ΑΙΓΩΝ - ΦΑΣΗ Β΄</t>
  </si>
  <si>
    <t>ΑΠΟΚΑΤΑΣΤΑΣΗ ΜΝΗΜΕΙΩΝ ΣΤΗΝ ΠΕΡΙΟΧΗ ΤΗΣ ΝΟΤΙΑΣ ΚΛΙΤΥΟΣ ΑΚΡΟΠΟΛΕΩΣ ΑΘΗΝΩΝ</t>
  </si>
  <si>
    <t>ΔΙΑΜΟΡΦΩΣΗ ΚΑΙ ΑΝΑΔΕΙΞΗ ΤΟΥ ΑΡΧΑΙΟΛΟΓΙΚΟΥ ΧΩΡΟΥ ΑΡΧΑΙΑΣ ΗΛΙΔΑΣ Α΄ΦΑΣΗ</t>
  </si>
  <si>
    <t>ΣΤΕΡΕΩΣΗ - ΑΠΟΚΑΤΑΣΤΑΣΗ ΚΑΙ ΣΥΝΤΗΡΗΣΗ ΙΕΡΟΥ ΝΑΟΥ ΚΟΙΜΗΣΕΩΣ ΘΕΟΤΟΚΟΥ (ΠΑΛΑΙΑ ΕΠΙΣΚΟΠΗ) ΤΕΓΕΑΣ ΑΡΚΑΔΙΑΣ</t>
  </si>
  <si>
    <t>ΑΝΑΒΑΘΜΙΣΗ ΥΦΙΣΤΑΜΕΝΗΣ ΥΠΟΔΟΜΗΣ ΚΑΙ ΒΕΛΤΙΩΣΗ ΠΡΟΣΦΕΡΟΜΕΝΩΝ ΥΠΗΡΕΣΙΩΝ ΤΟΥ ΜΟΥΣΕΙΟΥ Ν. ΚΑΖΑΝΤΖΑΚΗ</t>
  </si>
  <si>
    <t>ΜΟΥΣΕΙΟ ΝΙΚΟΥ ΚΑΖΑΝΤΖΑΚΗ</t>
  </si>
  <si>
    <t>ΣΥΝΤΑΞΗ ΜΕΛΕΤΩΝ ΩΡΙΜΑΝΣΗΣ ΓΙΑ ΕΡΓΑ ΑΡΜΟΔΙΟΤΗΤΑΣ ΤΗΣ Κ΄ΕΠΚΑ</t>
  </si>
  <si>
    <t>ΥΠ.ΠΟ - Κ΄ΕΠΚΑ</t>
  </si>
  <si>
    <t>ΣΥΝΤΑΞΗ ΜΕΛΕΤΩΝ ΩΡΙΜΑΝΣΗΣ ΓΙΑ ΕΡΓΑ ΑΡΜΟΔΙΟΤΗΤΑΣ ΤΗΣ 22ης ΕΒΑ</t>
  </si>
  <si>
    <t>ΥΠ.ΠΟ - 22η ΕΒΑ</t>
  </si>
  <si>
    <t>ΜΕΛΕΤΕΣ ΣΥΝΤΗΡΗΣΗΣ ΚΑΙ ΠΡΟΕΤΟΙΜΑΣΙΑΣ ΜΝΗΜΕΙΑΚΩΝ ΣΥΝΟΛΩΝ</t>
  </si>
  <si>
    <t>ΥΠ.ΠΟ - ΔΣΑΝΜ</t>
  </si>
  <si>
    <t>ΕΚΠΟΝΗΣΗ ΜΕΛΕΤΩΝ ΤΗΣ ΛΔ΄ΕΠΚΑ</t>
  </si>
  <si>
    <t>ΥΠ.ΠΟ - ΛΔ΄ΕΠΚΑ</t>
  </si>
  <si>
    <t>ΔΙΟΡΓΑΝΩΣΗ ΜΟΥΣΙΚΟ - ΠΑΙΔΑΓΩΓΙΚΩΝ ΔΡΑΣΤΗΡΙΟΤΗΤΩΝ ΟΠΕΡΑΣ ΘΕΣΣΑΛΟΝΙΚΗΣ</t>
  </si>
  <si>
    <t>ΔΗΜΟΤΙΚΗ ΕΠΙΧΕΙΡΙΣΗ ΠΟΛΙΤΙΣΜΟΥ, ΤΟΥΡΙΣΜΟΥ ΚΑΙ ΑΝΑΠΤΥΞΗΣ ΗΡΑΚΛΕΙΟΥ (ΔΕΠΤΑΗ)</t>
  </si>
  <si>
    <t>ΣΠΗΛΑΙΟ "ΚΟΥΤΟΥΚΙ" ΠΑΙΑΝΙΑΣ: ΜΕΛΕΤΗ ΑΠΟΚΑΤΑΣΤΑΣΗΣ ΦΘΟΡΩΝ, ΚΑΘΑΡΙΣΜΟΥ, ΗΛΕΚΤΡΟΦΩΤΙΣΜΟΥ ΚΑΙ ΑΝΑΔΕΙΞΗΣ ΤΟΥ ΣΠΗΛΑΙΟΥ ΚΑΙ ΤΟΥ ΠΡΙΒΑΛΛΟΝΤΟΣ ΑΥΤΟΥ ΧΩΡΟΥ</t>
  </si>
  <si>
    <t>ΜΕΛΕΤΕΣ ΩΡΙΜΑΝΣΗΣ ΚΑΙ ΠΡΟΕΤΟΙΜΑΣΙΑΣ ΕΡΓΩΝ ΤΗΣ ΛΖ΄ΕΠΚΑ</t>
  </si>
  <si>
    <t>ΜΕΛΕΤΕΣ ΒΕΛΤΙΩΣΗΣ ΚΤΗΡΙΑΚΩΝ ΕΓΚΑΤΑΣΤΑΣΕΩΝ ΤΟΥ ΑΡΧΑΙΟΛΟΓΙΚΟΥ ΜΟΥΣΕΙΟΥ ΘΕΣΣΑΛΟΝΙΚΗΣ</t>
  </si>
  <si>
    <t>ΜΕΛΕΤΕΣ ΩΡΙΜΑΝΣΗΣ ΕΡΓΩΝ ΙΔ΄ΕΠΚΑ</t>
  </si>
  <si>
    <t>ΒΕΛΤΙΩΣΗ ΚΤΗΡΙΑΚΗΣ ΥΠΟΔΟΜΗΣ ΚΑΙ ΒΕΛΤΙΩΣΗ ΕΚΘΕΣΙΑΚΟΥ ΧΩΡΟΥ ΜΟΥΣΕΙΟΥ ΜΑΚΕΔΟΝΙΚΟΥ ΑΓΩΝΑ</t>
  </si>
  <si>
    <t>ΜΕΛΕΤΕΣ ΩΡΙΜΑΝΣΗΣ ΚΑΙ ΠΡΟΕΤΟΙΜΑΣΙΑΣ ΓΙΑ ΕΡΓΑ ΣΕ ΜΝΗΜΕΙΑ ΚΑΙ ΧΩΡΟΥΣ ΑΡΜΟΔΙΟΤΗΤΑΣ ΤΗΣ 12ης ΕΒΑ</t>
  </si>
  <si>
    <t>ΜΕΛΕΤΗ ΣΥΝΤΗΡΗΣΗΣ ΚΑΙ ΑΠΟΚΑΤΑΣΤΑΣΗΣ ΒΥΖΑΝΤΙΝΩΝ ΜΝΗΜΕΙΩΝ ΤΗΣ 7ης ΕΒΑ</t>
  </si>
  <si>
    <t>ΣΥΝΤΑΞΗ ΜΟΥΣΕΙΟΛΟΓΙΚΗΣ ΜΕΛΕΤΗΣ ΤΗΣ ΙΑΠΩΝΙΚΗΣ ΠΤΕΡΥΓΑΣ ΓΡ.ΜΑΝΟΥ ΣΤΗ ΔΥΤΙΚΗ ΠΤΕΡΥΓΑ ΤΟΥ Β΄ΟΡΟΦΟΥ ΣΤΟ ΑΝΑΚΤΟΡΟ ΤΩΝ ΑΓΙΩΝ ΜΙΧΑΗΛ ΚΑΙ ΓΕΩΡΓΙΟΥ</t>
  </si>
  <si>
    <t>ΜΕΛΕΤΗ ΣΤΕΡΕΩΣΗΣ ΚΑΙ ΑΝΑΔΕΙΞΗΣ ΤΩΝ ΔΙΑΤΗΡΟΥΜΕΝΩΝ ΑΡΧΑΙΩΝ ΚΑΤΑΛΟΙΠΩΝ ΣΤΟ ΥΠΟΓΕΙΟ ΚΑΙ ΤΟ ΑΙΘΡΙΟ ΤΟΥ ΝΕΟΥ ΜΟΥΣΕΙΟΥ ΘΗΒΩΝ</t>
  </si>
  <si>
    <t>ΑΝΑΚΑΤΑΣΚΕΥΗ ΘΕΑΤΡΟΥ "ΑΥΛΑΙΑ" ΣΤΟ ΜΕΓΑΡΟ ΧΑΝΘ - ΠΑΡΟΥΣΙΑΣΗ ΑΘΛΗΤΙΚΗΣ ΙΣΤΟΡΙΑΣ ΧΑΝΘ</t>
  </si>
  <si>
    <t>ΑΠΟΚΑΤΑΣΤΑΣΗ ΚΑΙ ΕΞΟΠΛΙΣΜΟΣ ΚΤΗΡΙΑΚΟΥ ΣΥΓΚΡΟΤΗΜΑΤΟΣ ΤΟΥ ΕΘΝΙΚΟΥ ΘΕΑΤΡΟΥ ΣΤΗΝ ΟΔΟ ΑΓ. ΚΩΝ/ΝΟΥ 24-26</t>
  </si>
  <si>
    <t>ΠΡΟΣΘΗΚΗ ΚΑΤ΄ΕΠΕΚΤΑΣΗ ΚΑΙ ΣΥΝΟΛΙΚΗ ΕΠΙΣΚΕΥΗ ΥΠΑΡΧΟΝΤΟΣ ΚΤΗΡΙΟΥ ΜΟΥΣΕΙΟΥ ΓΛΥΠΤΙΚΗΣ "Ν. ΠΕΡΑΝΤΙΝΟΣ" Δ.Δ. ΜΑΡΠΗΣΣΑΣ</t>
  </si>
  <si>
    <t>ΝΕΟ ΠΟΛΙΤΙΣΤΙΚΟ ΙΔΡΥΜΑ ΜΙΧΑΛΗΣ ΚΑΚΟΓΙΑΝΝΗΣ ΣΤΗΝ ΟΔΟ ΠΕΙΡΑΙΩΣ 206</t>
  </si>
  <si>
    <t>ΦΙΛΑΡΜΟΝΙΚΗ ΕΤΑΙΡΕΙΑ ΚΕΡΚΥΡΑΣ</t>
  </si>
  <si>
    <t>ΠΟΛΙΤΙΣΜΙΚΗ ΕΓΝΑΤΙΑ: ΣΥΝΤΗΡΗΣΗ, ΠΡΟΣΤΑΣΙΑ ΚΑΙ ΑΝΑΔΕΙΞΗ ΑΡΧΑΙΟΛΟΓΙΚΟΥ ΧΩΡΟΥ ΔΙΟΥ</t>
  </si>
  <si>
    <t>ΚΑΤΗΓΟΡΙΑ ΕΝΕΡΓΕΙΑΣ</t>
  </si>
  <si>
    <t>315</t>
  </si>
  <si>
    <t>390</t>
  </si>
  <si>
    <t>348</t>
  </si>
  <si>
    <t>320</t>
  </si>
  <si>
    <t>352</t>
  </si>
  <si>
    <t>327</t>
  </si>
  <si>
    <t>319</t>
  </si>
  <si>
    <t>ΜΕΛΕΤΕΣ ΣΥΝΤΗΡΗΣΗΣ ΚΑΙ ΑΝΑΣΤΗΛΩΣΗΣ ΣΕ ΜΝΗΜΕΙΑ ΤΗΣ ΧΑΛΚΙΔΙΚΗΣ ΚΑΙ ΤΟΥ ΑΓΙΟΥ ΟΡΟΥΣ</t>
  </si>
  <si>
    <t>ΑΝΑΔΕΙΞΗ ΑΡΧΑΙΟΤΗΤΩΝ ΤΟΥ ΜΑΚΕΔΟΝΙΚΟΥ ΟΛΥΜΠΟΥ</t>
  </si>
  <si>
    <t>ΕΚΠΟΝΗΣΗ ΜΕΛΕΤΩΝ ΓΙΑ ΤΙΣ ΑΝΑΓΚΕΣ ΤΗΣ ΛΓ΄ΕΠΚΑ</t>
  </si>
  <si>
    <t>ΜΕΛΕΤΕΣ ΩΡΙΜΑΝΣΗΣ ΚΑΙ ΠΡΟΕΤΟΙΜΑΣΙΑΣ ΤΗΣ 15ης ΕΒΑ</t>
  </si>
  <si>
    <t>ΑΓΝΩΣΤΗ ΘΕΣΣΑΛΟΝΙΚΗ - ΔΙΑΜΟΡΦΩΣΕΙΣ ΔΕΚΑ ΑΡΧΑΙΟΛΟΓΙΚΩΝ ΧΩΡΩΝ ΣΤΗ ΘΕΣΣΑΛΟΝΙΚΗ</t>
  </si>
  <si>
    <t>ΑΠΟΚΑΤΑΣΤΑΣΗ - ΑΝΑΔΕΙΞΗ ΙΕΡΑΣ ΜΟΝΗΣ ΑΡΚΑΔΙΟΥ</t>
  </si>
  <si>
    <t>ΑΠΟΚΑΤΑΣΤΑΣΗ ΜΝΗΜΕΙΩΝ - ΔΙΑΜΟΡΦΩΣΗ ΧΩΡΟΥ ΜΕΣΣΗΝΗΣ -ΙΘΩΜΗΣ</t>
  </si>
  <si>
    <t>ΜΕΛΕΤΕΣ ΩΡΙΜΑΝΣΗΣ ΚΑΙ ΠΡΟΕΤΟΙΜΑΣΙΑΣ ΓΙΑ ΤΗΝ ΑΠΟΚΑΤΑΣΤΑΣΗ ΜΝΗΜΕΙΩΝ ΑΡΜΟΔΙΟΤΗΤΑΣ ΤΗΣ 23ης ΕΒΑ</t>
  </si>
  <si>
    <t>ΥΠ.ΠΟ - 23η ΕΒΑ</t>
  </si>
  <si>
    <t>ΠΑΡΑΛΛΗΛΟ ΠΡΟΓΡΑΜΜΑ (PARALLEL PLAN) 13ης ART ATHINA 2007</t>
  </si>
  <si>
    <t>ΠΑΝΕΛΛΗΝΙΟΣ ΣΥΝΔΕΣΜΟΣ ΑΙΘΟΥΣΩΝ ΤΕΧΝΗΣ</t>
  </si>
  <si>
    <t>ΔΙΟΡΓΑΝΩΣΗ 5ου ΔΙΕΘΝΟΥΣ ΦΕΣΤΙΒΑΛ ΤΑΙΝΙΩΝ ΦΙΛΜ ΚΑΙ ΒΙΝΤΕΟ ΜΙΚΡΟΥ ΜΗΚΟΥΣ ΝΑΟΥΣΑΣ</t>
  </si>
  <si>
    <t>ΔΗΜΙΟΥΡΓΙΑ ΠΟΛΙΤΙΣΤΙΚΟΥ ΚΕΝΤΡΟΥ ΤΟΥ ΜΟΥΣΕΙΟΥ ΜΠΕΝΑΚΗ ΕΠΙ ΤΗΣ ΟΔΟΥ ΠΕΙΡΑΙΩΣ 138</t>
  </si>
  <si>
    <t>ΜΟΥΣΕΙΟ ΜΠΕΝΑΚΗ</t>
  </si>
  <si>
    <t>ΕΠΑΝΕΚΘΕΣΗ ΕΞΟΠΛΙΣΜΟΣ ΕΚΣΥΓΧΡΟΝΙΣΜΟΣ ΒΥΖΑΝΤΙΝΟΥ ΚΑΙ ΧΡΙΣΤΙΑΝΙΚΟΥ ΜΟΥΣΕΙΟΥ ΑΘΗΝΩΝ</t>
  </si>
  <si>
    <t>ΕΚΘΕΣΗ ΜΟΥΣΕΙΟΥ ΜΥΚΗΝΩΝ</t>
  </si>
  <si>
    <t>ΥΠΠΟ - 20η ΕΒΑ</t>
  </si>
  <si>
    <t>ΥΠΠΟ - ΚΖ΄ΕΠΚΑ</t>
  </si>
  <si>
    <t>ΥΠΠΟ - Γ΄ΕΠΚΑ</t>
  </si>
  <si>
    <t>ΥΠΠΟ - Γ΄ ΕΠΚΑ</t>
  </si>
  <si>
    <t>ΥΠΠΟ - ΚΑ΄ ΕΠΚΑ</t>
  </si>
  <si>
    <t>ΥΠΠΟ - Α΄ ΕΠΚΑ - Γ΄ ΕΠΚΑ</t>
  </si>
  <si>
    <t>ΥΠΠΟ - Α΄ ΕΠΚΑ</t>
  </si>
  <si>
    <t>ΥΠΠΟ - ΥΠΗΡΕΣΙΑ ΣΥΝΤΗΡΗΣΗΣ ΜΝΗΜΕΙΩΝ ΑΚΡΟΠΟΛΕΩΣ (ΥΣΜΑ)</t>
  </si>
  <si>
    <t>ΕΝΙΣΧΥΣΗ ΥΠΟΔΟΜΩΝ ΚΑΙ ΜΕΓΑΛΩΝ ΕΠΙΚΟΙΝΩΝΙΑΚΩΝ ΓΕΓΟΝΟΤΩΝ ΤΟΥ ΚΕΝΤΡΟΥ ΑΝΑΠΤΥΞΗΣ ΠΟΛΙΤΙΣΜΟΥ ΠΡΟΣΑΡΜΟΣΜΕΝΟΥ ΑΘΛΗΤΙΣΜΟΥ - Κ.Α.Π.Π.Α. 2000</t>
  </si>
  <si>
    <t xml:space="preserve">ΑΝΑΣΤΗΛΩΣΗ ΚΑΙ ΕΠΑΝΑΛΕΙΤΟΥΡΓΙΑ ΤΟΥ ΜΑΛΛΙΑΡΟΠΟΥΛΕΙΟΥ ΘΕΑΤΡΟΥ </t>
  </si>
  <si>
    <t>ΥΠΠΟ - ΤΔΠΕΑΕ</t>
  </si>
  <si>
    <t>ΜΟΥΣΕΙΟ ΒΟΥΡΟΥ - ΕΥΤΑΞΙΑ</t>
  </si>
  <si>
    <t>ΜΕΛΕΤΕΣ ΩΡΙΜΑΝΣΗΣ ΕΡΓΩΝ ΚΣΤ΄ ΕΠΚΑ</t>
  </si>
  <si>
    <t>ΣΥΝΤΑΞΗ ΜΕΛΕΤΩΝ ΩΡΙΜΑΝΣΗΣ ΓΙΑ ΕΡΓΑ ΑΡΜΟΔΙΟΤΗΤΑΣ 4ης ΕΒΑ</t>
  </si>
  <si>
    <t>ΕΚΘΕΣΗ ΜΟΥΣΕΙΟΥ ΣΑΛΑΜΙΝΑΣ</t>
  </si>
  <si>
    <t>ΟΙΚΟΔΟΜΙΚΕΣ ΚΑΙ Η/Μ ΕΡΓΑΣΙΕΣ ΕΠΙΣΚΕΥΗΣ, ΔΙΑΡΡΥΘΜΙΣΗΣ ΚΑΙ ΠΡΟΣΘΗΚΗΣ ΣΤΟΝ ΥΓΕΙΟΝΟΜΙΚΟ ΣΤΑΘΜΟ ΝΕΑΠΟΛΗΣ ΒΟΙΩΝ ΓΙΑ ΤΗ ΜΕΤΑΤΡΟΠΗ ΤΟΥ ΣΕ ΑΡΧΑΙΟΛΟΓΙΚΟ ΜΟΥΣΕΙΟ ΚΑΘΩΣ ΚΑΙ ΔΙΑΜΟΡΦΩΣΗ ΠΕΡΙΒΑΛΛΟΝΤΟΣ ΧΩΡΟΥ</t>
  </si>
  <si>
    <t>ΔΙΑΜΟΡΦΩΣΗ ΤΗΣ ΠΛΑΤΕΙΑΣ ΜΟΝΑΣΤΗΡΑΚΙΟΥ</t>
  </si>
  <si>
    <t>ΜΕΛΕΤΕΣ ΑΡΧΑΙΟΛΟΓΙΚΩΝ ΧΩΡΩΝ Ν. ΑΡΓΟΛΙΔΑΣ</t>
  </si>
  <si>
    <t>Δ/ΝΣΗ ΓΡΑΜΜΑΤΩΝ</t>
  </si>
  <si>
    <t>ΠΡΟΣΚΗΝΙΟ ΠΟΛΙΤΙΣΜΟΥ ΣΤΗ ΛΑΡΙΣΑ - Α΄ΦΑΣΗ</t>
  </si>
  <si>
    <t>ΔΗΜΟΣ ΛΑΡΙΣΑΙΩΝ</t>
  </si>
  <si>
    <t>ΧΑΝΘ</t>
  </si>
  <si>
    <t>ΘΡΑΚΗ - ΣΤΑΥΡΟΔΡΟΜΙ ΠΟΛΙΤΙΣΜΩΝ</t>
  </si>
  <si>
    <t>ΕΘΝΟΛΟΓΙΚΟ ΜΟΥΣΕΙΟ ΘΡΑΚΗΣ</t>
  </si>
  <si>
    <t>ΑΠΟΚΑΤΑΣΤΑΣΗ ΒΟΡΕΙΟΔΥΤΙΚΟΥ ΤΜΗΜΑΤΟΣ ΕΝΕΤΙΚΩΝ ΟΧΥΡΩΣΕΩΝ ΧΑΝΙΩΝ - Α΄ΦΑΣΗ</t>
  </si>
  <si>
    <t>ΠΟΛΙΤΙΣΜΙΚΗ ΕΓΝΑΤΙΑ: ΣΥΝΤΗΡΗΣΗ - ΑΠΟΚΑΤΑΣΤΑΣΗ - ΑΝΑΔΕΙΞΗ ΑΡΧΑΙΟΛΟΓΙΚΩΝ ΧΩΡΩΝ Ν. ΗΜΑΘΙΑΣ</t>
  </si>
  <si>
    <t>ΔΗΜΟΣ ΡΟΔΙΩΝ - ΜΟΥΣΕΙΟ ΝΕΟΕΛΛΗΝΙΚΗΣ ΤΕΧΝΗΣ</t>
  </si>
  <si>
    <t>ΚΩΔΙΚΟΣ MIS</t>
  </si>
  <si>
    <t>ΗΜΕΡΟΜΗΝΙΑ ΕΝΤΑΞΗΣ</t>
  </si>
  <si>
    <t>ΑΜΕΣΕΣ ΣΩΣΤΙΚΕΣ ΕΠΕΜΒΑΣΕΙΣ ΣΕ 3 ΚΤΗΡΙΑ ΤΟΥ ΠΡΩΗΝ ΒΑΣΙΛΙΚΟΥ ΚΤΗΜΑΤΟΣ ΤΑΤΟΪΟΥ ΚΑΙ ΠΡΟΛΗΠΤΙΚΗ ΣΥΝΤΗΡΗΣΗ ΕΠΙΛΕΓΜΕΝΩΝ ΑΝΤΙΚΕΙΜΕΝΩΝ</t>
  </si>
  <si>
    <t>ΠΡΟΣΤΑΣΙΑ ΚΑΙ ΑΝΑΔΕΙΞΗ ΜΝΗΜΕΙΩΝ ΑΘΗΝΑΣ ΚΑΙ ΜΕΓΑΡΙΔΑΣ</t>
  </si>
  <si>
    <t>ΜΕΛΕΤΕΣ ΩΡΙΜΑΝΣΗΣ ΒΥΖΑΝΤΙΝΩΝ ΚΑΙ ΜΕΤΑΒΥΖΑΝΤΙΝΩΝ ΜΝΗΜΕΙΩΝ Ν. ΚΥΚΛΑΔΩΝ</t>
  </si>
  <si>
    <t>ΣΥΝΤΑΞΗ ΜΕΛΕΤΩΝ ΩΡΙΜΑΝΣΗΣ ΓΙΑ ΕΡΓΑ ΣΕ ΜΝΗΜΕΙΑ ΚΑΙ ΑΡΧΑΙΟΛΟΓΙΚΟΥΣ ΧΩΡΟΥΣ ΝΟΜΩΝ ΚΟΡΙΝΘΙΑΣ ΚΑΙ ΑΡΓΟΛΙΔΑΣ</t>
  </si>
  <si>
    <t>ΣΥΝΤΑΞΗ ΜΕΛΕΤΩΝ ΩΡΙΜΑΝΣΗΣ ΓΙΑ ΑΝΑΠΛΑΣΗ - ΑΝΑΔΕΙΞΗ ΜΝΗΜΕΙΩΝ Ν. ΚΕΡΚΥΡΑΣ</t>
  </si>
  <si>
    <t>ΤΕΛΙΚΟΣ   ΔΙΚΑΙΟΥΧΟΣ</t>
  </si>
  <si>
    <t>ΑΠΟΚΑΤΑΣΤΑΣΗ-ΑΝΑΔΕΙΞΗ ΤΩΝ ΜΕΣΑΙΩΝΙΚΩΝ ΟΧΥΡΩΣΕΩΝ ΤΗΣ ΠΟΛΗΣ ΤΗΣ ΡΟΔΟΥ</t>
  </si>
  <si>
    <t>ΑΠΟΚΑΤΑΣΤΑΣΗ ΜΕΣΑΙΩΝΙΚΩΝ ΜΝΗΜΕΙΩΝ ΤΗΣ ΠΟΛΗΣ ΤΗΣ ΡΟΔΟΥ</t>
  </si>
  <si>
    <t>ΣΥΜΒΟΥΛΟΣ ΤΕΧΝΙΚΗΣ ΥΠΟΣΤΗΡΙΞΗΣ ΤΟΥ Ε.Π. ΠΟΛΙΤΙΣΜΟΣ</t>
  </si>
  <si>
    <t>ΚΑΤΑΣΚΕΥΗ ΝΕΟΥ ΚΤΗΡΙΟΥ ΠΕΡΙΟΔΙΚΩΝ ΕΚΘΕΣΕΩΝ - ΠΕΡΙΒΑΛΛΟΝΤΟΣ ΧΩΡΟΥ ΛΑΟΓΡΑΦΙΚΟΥ ΚΑΙ ΕΘΝΟΛΟΓΙΚΟΥ ΜΟΥΣΕΙΟΥ ΜΑΚΕΔΟΝΙΑΣ - ΘΡΑΚΗΣ</t>
  </si>
  <si>
    <t>ΠΟΛΙΤΙΣΜΙΚΗ ΕΓΝΑΤΙΑ: ΠΡΟΣΤΑΣΙΑ - ΑΝΑΔΕΙΞΗ ΑΡΧΑΙΟΥ ΘΕΑΤΡΟΥ ΚΑΙ ΡΩΜΑΪΚΗΣ ΑΓΟΡΑΣ ΜΑΡΩΝΕΙΑΣ</t>
  </si>
  <si>
    <t>ΣΥΝΤΗΡΗΣΗ ΤΟΙΧΟΓΡΑΦΙΩΝ ΠΡΩΤΑΤΟΥ - Α΄ΦΑΣΗ</t>
  </si>
  <si>
    <t>ΣΤΕΡΕΩΣΗ-ΑΝΑΣΤΗΛΩΣΗ ΜΝΗΜΕΙΩΝ ΑΚΡΟΠΟΛΕΩΣ ΛΙΝΔΟΥ</t>
  </si>
  <si>
    <t>ΔΙΑΜΟΡΦΩΣΗ - ΑΝΑΔΕΙΞΗ ΑΚΡΟΠΟΛΗΣ ΑΓΙΟΥ ΑΝΔΡΕΑ ΣΙΦΝΟΥ</t>
  </si>
  <si>
    <t>ΑΝΑΠΛΑΣΗ -ΑΝΑΔΕΙΞΗ ΜΥΚΗΝΑΪΚΟΥ ΝΕΚΡΟΤΑΦΕΙΟΥ ΒΟΥΝΤΕΝΗΣ ΠΑΤΡΩΝ</t>
  </si>
  <si>
    <t>ΜΕΛΕΤΕΣ ΥΠΟΣΤΗΡΙΞΗΣ ΚΑΙ ΥΛΟΠΟΙΗΣΗΣ ΤΟΥ Ε.Π. ΠΟΛΙΤΙΣΜΟΣ</t>
  </si>
  <si>
    <t>ΣΥΝΟΛΟ Ε.Π.</t>
  </si>
  <si>
    <t>ΣΥΝΤΗΡΗΣΗ-ΑΝΑΔΕΙΞΗ-ΑΡΧΑΙΟΛΟΓΙΚΟΥ ΧΩΡΟΥ ΠΕΛΛΑΣ ΚΑΙ ΠΕΡΙΟΧΗΣ ΤΗΣ</t>
  </si>
  <si>
    <t>ΣΤΕΡΕΩΣΗ - ΑΝΑΣΤΗΛΩΣΗ - ΑΠΟΚΑΤΑΣΤΑΣΗ ΑΡΧΑΙΟΥ ΘΕΑΤΡΟΥ ΑΡΓΟΥΣ</t>
  </si>
  <si>
    <t>ΣΤΕΡΕΩΣΗ ΚΑΘΟΛΙΚΟΥ ΚΑΙ ΔΙΕΥΘΕΤΗΣΗ ΑΡΧΑΙΟΛΟΓΙΚΟΥ ΧΩΡΟΥ ΙΕΡΑΣ ΜΟΝΗΣ ΔΑΦΝΙΟΥ</t>
  </si>
  <si>
    <t>ΠΟΛΙΤΙΣΤΙΚΗ ΠΑΡΑΚΑΤΑΘΗΚΗ ΣΠΥΡΟΥ ΒΑΣΙΛΕΙΟΥ - ΑΝΑΔΕΙΞΗ ΚΑΙ ΠΡΟΒΟΛΗ</t>
  </si>
  <si>
    <t>ΤΑΚΤΟΠΟΙΗΣΗ ΑΡΧΙΤΕΚΤΟΝΙΚΩΝ ΜΕΛΩΝ ΚΑΙ ΑΝΑΔΕΙΞΗ ΑΡΧΑΙΟΛΟΓΙΚΟΥ ΧΩΡΟΥ ΑΛΕΑΣ ΑΘΗΝΑΣ ΣΤΗΝ ΤΕΓΕΑ ΑΡΚΑΔΙΑΣ</t>
  </si>
  <si>
    <t>ΠΑΡΑΓΩΓΗ ΕΚΔΟΣΗΣ ΓΙΑ ΤΗΝ ΚΑΤΟΙΚΙΑ ΜΕ ΤΙΤΛΟ ΟΙΚΙΕΣ ΙΣΤΟΡΙΕΣ</t>
  </si>
  <si>
    <t>ΔΜΕΕΠ</t>
  </si>
  <si>
    <t>ΟΔΗΓΟΣ ΔΗΜΟΣΙΩΝ ΑΡΧΑΙΟΛΟΓΙΚΩΝ ΜΟΥΣΕΙΩΝ ΚΑΙ ΣΥΛΛΟΓΩΝ ΕΛΛΑΔΑΣ</t>
  </si>
  <si>
    <t>ΕΚΔΟΣΗ ΠΕΡΙΟΔΙΚΩΝ ΚΑΙ ΕΚΔΟΣΕΩΝ ΠΟΛΙΤΙΣΤΙΚΟΥ ΠΕΡΙΕΧΟΜΕΝΟΥ ΤΟΥ ΒΥΖΑΝΤΙΝΟΥ ΚΑΙ ΧΡΙΣΤΙΑΝΙΚΟΥ ΜΟΥΣΕΙΟΥ</t>
  </si>
  <si>
    <t>ΜΕΛΕΤΕΣ ΑΝΑΔΕΙΞΗΣ ΑΡΧΑΙΟΛΟΓΙΚΩΝ ΧΩΡΩΝ ΚΑΙ ΒΕΛΤΙΩΣΗΣ ΠΟΛΙΤΙΣΤΙΚΩΝ ΥΠΟΔΟΜΩΝ ΣΤΟ Ν. ΗΛΕΙΑΣ</t>
  </si>
  <si>
    <t>ΜΕΛΕΤΗ ΑΠΟΚΑΤΑΣΤΑΣΗΣ - ΕΠΑΝΑΧΡΗΣΗΣ ΔΙΑΤΗΡΗΤΕΟΥ ΚΤΗΡΙΟΥ ΚΕΝΤΡΙΚΟΥ ΠΥΡΗΝΑ ΟΧΥΡΟΥ ΜΕΓΑΛΟΥ ΕΜΒΟΛΟΥ ΣΤΟ Δ.Δ. ΑΓΓΕΛΟΧΩΡΙΟΥ ΣΤΟ ΔΗΜΟ ΜΗΧΑΝΙΩΝΑΣ Ν. ΘΕΣΣΑΛΟΝΙΚΗΣ</t>
  </si>
  <si>
    <t>ΕΚΔΟΣΗ ΟΔΗΓΟΥ ΜΝΗΜΕΙΩΝ ΠΟΛΕΩΣ ΙΩΑΝΝΙΝΩΝ</t>
  </si>
  <si>
    <t>8η ΕΒΑ</t>
  </si>
  <si>
    <t>Η ΠΑΝΙΔΑ ΤΩΝ ΕΛΛΗΝΙΚΩΝ ΣΠΗΛΑΙΩΝ</t>
  </si>
  <si>
    <t>ΕΦΟΡΕΙΑ ΠΑΛΙΟΑΝΘΡΩΠΟΛΟΓΙΑΣ - ΣΠΗΛΑΙΟΛΟΓΙΑΣ</t>
  </si>
  <si>
    <t>ΠΟΛΙΤΙΣΤΙΚΕΣ ΕΚΔΟΣΕΙΣ-ΤΕΤΡΑΔΙΑ ΠΟΛΙΤΙΣΜΟΥ</t>
  </si>
  <si>
    <t>ΚΖ΄ΕΠΚΑ</t>
  </si>
  <si>
    <t xml:space="preserve">ΕΡΓΑ ΑΝΑΚΑΙΝΙΣΗΣ ΕΞΩΤΕΡΙΚΗΣ ΟΨΕΩΣ ΚΤΗΡΙΟΥ ΚΑΙ ΠΕΡΙΒΑΛΛΟΝΤΟΣ ΧΩΡΟΥ ΤΟΥ ΜΟΥΣΕΙΟΥ ΓΟΥΛΑΝΔΡΗ ΦΥΣΙΚΗΣ ΙΣΤΟΡΙΑΣ </t>
  </si>
  <si>
    <t>ΕΡΓΑ ΣΥΝΟΛΙΚΗΣ ΑΝΑΔΕΙΞΗΣ ΤΩΝ ΕΞΙ ΑΡΧΑΙΟΛΟΓΙΚΩΝ ΧΩΡΩΝ ΤΗΣ ΕΝΟΠΟΙΗΣΗΣ</t>
  </si>
  <si>
    <t>ΗΜΕΡΟΜΗΝΙΑ ΕΝΑΡΞΗΣ</t>
  </si>
  <si>
    <t>ΗΜΕΡΟΜΗΝΙΑ ΛΗΞΗΣ</t>
  </si>
  <si>
    <t>ΙΕΡΟ ΑΜΜΩΝΟΣ ΔΙΟΣ ΧΑΛΚΙΔΙΚΗΣ - ΔΙΑΜΟΡΦΩΣΗ</t>
  </si>
  <si>
    <t>ΑΠΟΚΑΤΑΣΤΑΣΗ ΚΑΙ ΑΝΑΔΕΙΞΗ ΤΟΥ ΟΘΩΜΑΝΙΚΟΥ ΛΟΥΤΡΟΥ 'ΑΠΟΘΗΚΗ Τ΄ΑΛΑΤΙΟΥ' ΣΤΗΝ ΚΩ</t>
  </si>
  <si>
    <t>ΑΠΟΚΑΤΑΣΤΑΣΗ ΙΣΤΟΡΙΚΟΥ ΚΙΝΗΜΑΤΟΓΡΑΦΟΥ ΛΑΪΣ ΓΙΑ ΤΗ ΣΤΕΓΑΣΗ ΤΗΣ ΤΑΙΝΙΟΘΗΚΗΣ ΤΗΣ ΕΛΛΑΔΑΣ</t>
  </si>
  <si>
    <t>ΣΥΝΟΛΙΚΗ ΑΝΑΔΕΙΞΗ ΑΡΧΑΙΟΛΟΓΙΚΟΥ ΧΩΡΟΥ ΦΙΛΟΠΑΠΠΟΥ (ΛΟΦΟΙ ΜΟΥΣΩΝ-ΠΝΥΚΑΣ-ΝΥΜΦΩΝ ΦΑΣΗ 2000-2004)</t>
  </si>
  <si>
    <t>ΙΔΡΥΜΑ ΜΟΥΣΕΙΟΥ ΜΑΚΕΔΟΝΙΚΟΥ ΑΓΩΝΑ</t>
  </si>
  <si>
    <t>ΥΠΠΟ - 9η ΕΒΑ</t>
  </si>
  <si>
    <t>ΥΠΠΟ - 28η ΕΒΑ</t>
  </si>
  <si>
    <t>ΥΠΠΟ - ΔΑΑΜ</t>
  </si>
  <si>
    <t>ΥΠΠΟ - ΔΑΒΜΜ</t>
  </si>
  <si>
    <t>ΥΠΠΟ - ΔΑΑΜ- ΔΣΑΝΜ</t>
  </si>
  <si>
    <t>ΥΠΠΟ - 10η ΕΒΑ</t>
  </si>
  <si>
    <t>ΥΠΠΟ - Ο.Π.Ε.Π. Α.Ε.</t>
  </si>
  <si>
    <t>ΥΠΠΟ-9η ΕΒΑ</t>
  </si>
  <si>
    <t>ΥΠΠΟ-10η ΕΒΑ</t>
  </si>
  <si>
    <t>ΥΠΠΟ - ΔΑΒΜΜ - 23η ΕΒΑ</t>
  </si>
  <si>
    <t>ΥΠΠΟ - ΔΑΒΜΜ - 21η ΕΒΑ</t>
  </si>
  <si>
    <t>ΥΠΠΟ - 23η ΕΒΑ</t>
  </si>
  <si>
    <t>ΥΠΠΟ - ΙΣΤ΄ΕΠΚΑ</t>
  </si>
  <si>
    <t>ΥΠΠΟ - ΔΑΒΜΜ ΔΣΑΝΜ</t>
  </si>
  <si>
    <t>ΚΑΤΑΣΚΕΥΗ ΜΟΥΣΕΙΟΥ ΜΠΟΥΖΙΑΝΗ</t>
  </si>
  <si>
    <t>ΕΠΑΝΕΚΘΕΣΗ ΑΡΧΑΙΟΛΟΓΙΚΟΥ ΜΟΥΣΕΙΟΥ ΒΡΑΥΡΩΝΑΣ</t>
  </si>
  <si>
    <t>ΠΟΛΙΤΙΣΜΙΚΗ ΕΓΝΑΤΙΑ: ΒΥΖΑΝΤΙΝΑ ΚΑΣΤΡΑ ΚΕΝΤΡΙΚΗΣ ΜΑΚΕΔΟΝΙΑΣ ΓΥΡΩ ΑΠΟ ΤΗΝ ΘΕΣΣΑΛΟΝΙΚΗ ΚΑΙ ΠΑΝΑΓΙΑ ΑΧΕΙΡΟΠΟΙΗΤΟΣ</t>
  </si>
  <si>
    <t>ΚΤΗΡΙΑΚΕΣ ΥΠΟΔΟΜΕΣ Κ.Θ.Β.Ε. - ΠΟΛΙΤΙΣΜΙΚΗ ΕΓΝΑΤΙΑ</t>
  </si>
  <si>
    <t>ΥΠΠΟ - ΒΥΖΑΝΤΙΝΟ ΚΑΙ ΧΡΙΣΤΙΑΝΙΚΟ ΜΟΥΣΕΙΟ</t>
  </si>
  <si>
    <t>ΥΠΠΟ - ΔΕΕΜΠΚ, ΔΜΜ</t>
  </si>
  <si>
    <t>ΥΠΠΟ - ΓΔΑΜΤΕ, ΔΜΜ, ΔΕΕΜΠΚ</t>
  </si>
  <si>
    <t>ΥΠΠΟ - 11η ΕΒΑ</t>
  </si>
  <si>
    <t>ΥΠΠΟ - ΔΕΕΜΠΚ, ΙΣΤ΄ ΕΠΚΑ</t>
  </si>
  <si>
    <t>ΥΠΠΟ - ΜΟΥΣΕΙΟ ΒΥΖΑΝΤΙΝΟΥ ΠΟΛΙΤΙΣΜΟΥ</t>
  </si>
  <si>
    <t>ΥΠΠΟ - ΔΕΕΜΠΚ-ΙΕ΄ΕΠΚΑ-7η ΕΒΑ</t>
  </si>
  <si>
    <t>ΥΠΠΟ - ΔΕΕΜΠΚ, ΔΜΜ, ΙΖ΄ΕΠΚΑ</t>
  </si>
  <si>
    <t>ΥΠΠΟ - ΕΘΝΙΚΟ ΑΡΧΑΙΟΛΟΓΙΚΟ ΜΟΥΣΕΙΟ (ΕΑΜ)</t>
  </si>
  <si>
    <t>ΥΠΠΟ - ΔΕΕΜΠΚ</t>
  </si>
  <si>
    <t>ΥΠΠΟ - ΙΓ΄ ΕΠΚΑ</t>
  </si>
  <si>
    <t>ΠΡΟΣΤΑΣΙΑ ΕΡΕΥΝΑ ΚΑΙ ΑΝΑΔΕΙΞΗ ΑΡΧΑΙΟΛΟΓΙΚΩΝ ΧΩΡΩΝ ΑΝΑΤΟΛΙΚΗΣ ΑΤΤΙΚΗΣ (ΑΡΧΑΙΑ ΜΕΤΑΛΛΕΙΑ ΚΑΙ ΜΕΤΑΛΛΟΥΡΓΙΚΑ ΕΡΓΑΣΤΗΡΙΑ ΛΑΥΡΕΩΤΙΚΗΣ / ΗΡΩΔΕΙΟ ΣΥΓΚΡΟΤΗΜΑ ΣΤΗ ΘΕΣΗ ΜΠΡΕΞΙΖΑ ΜΑΡΑΘΩΝΑ)</t>
  </si>
  <si>
    <t>ΣΤΕΡΕΩΣΗ ΚΑΙ ΑΠΟΚΑΤΑΣΤΑΣΗ ΚΑΣΤΡΟΥ ΑΚΡΟΚΟΡΙΝΘΟΥ - Β΄ΦΑΣΗ</t>
  </si>
  <si>
    <t>ΣΥΝΟΛΟ ΜΕΤΡΟΥ 2.1</t>
  </si>
  <si>
    <t>ΑΝΕΓΕΡΣΗ ΣΥΝΕΔΡΙΑΚΟΥ ΚΑΙ ΠΟΛΙΤΙΣΤΙΚΟΥ ΚΕΝΤΡΟΥ ΘΕΣΣΑΛΟΝΙΚΗΣ (ΜΕΛΕΤΗ - Β' ΦΑΣΗ)</t>
  </si>
  <si>
    <t>ΟΡΓΑΝΙΣΜΟΣ ΜΕΓΑΡΟΥ ΜΟΥΣΙΚΗΣ ΘΕΣΣΑΛΟΝΙΚΗΣ (ΟΜΜΘ)</t>
  </si>
  <si>
    <t>ΜΕΛΕΤΗ , ΚΑΤΑΣΚΕΥΗ ΚΑΙ ΕΞΟΠΛΙΣΜΟΣ ΕΘΝΙΚΟΥ ΜΟΥΣΕΙΟΥ ΣΥΓΧΡΟΝΗΣ ΤΕΧΝΗΣ</t>
  </si>
  <si>
    <t>ΣΥΝΕΔΡΙΑΚΟ ΚΑΙ ΠΟΛΙΤΙΣΤΙΚΟ ΚΕΝΤΡΟ ΚΟΜΟΤΗΝΗΣ</t>
  </si>
  <si>
    <t>ΑΝΕΓΕΡΣΗ ΝΕΟΥ ΜΟΥΣΕΙΟΥ ΑΚΡΟΠΟΛΗΣ</t>
  </si>
  <si>
    <t>ΣΥΝΟΛΙΚΗ ΑΝΑΔΕΙΞΗ ΑΡΧΑΙΟΛΟΓΙΚΟΥ ΧΩΡΟΥ ΟΛΥΜΠΙΕΙΟΥ</t>
  </si>
  <si>
    <t>ΕΠΙΣΚΕΥΗ - ΔΙΑΜΟΡΦΩΣΗ ΕΠΑΥΛΗΣ ΤΣΙΡΟΠΙΝΑ ΚΑΙ ΜΕΤΑΤΡΟΠΗ ΤΗΣ ΣΕ ΠΟΛΙΤΙΣΤΙΚΟ ΠΟΛΥΧΩΡΟ ΠΟΣΕΙΔΩΝΙΑΣ</t>
  </si>
  <si>
    <t>ΔΗΜΟΣ ΠΟΣΕΙΔΩΝΙΑΣ</t>
  </si>
  <si>
    <t>ΜΕΛΕΤΗ ΔΙΑΜΟΡΦΩΣΗΣ ΚΑΙ ΑΝΑΔΕΙΞΗΣ ΤΟΥ ΙΣΟΓΕΙΟΥ ΧΩΡΟΥ ΤΟΥ ΑΡΧΟΝΤΙΚΟΥ ΜΙΣΙΟΥ - ΕΔΡΑ ΤΗΣ ΥΠΗΡΕΣΙΑΣ ΝΕΩΤΕΡΩΝ ΜΝΗΜΕΙΩΝ ΚΑΙ ΤΕΧΝΙΚΩΝ ΕΡΓΩΝ ΗΠΕΙΡΟΥ</t>
  </si>
  <si>
    <t>ΑΠΟΚΑΤΑΣΤΑΣΗ ΔΙΩΡΟΦΗΣ ΠΑΡΑΔΟΣΙΑΚΗΣ ΚΑΤΟΙΚΙΑΣ ΚΑΙ ΔΙΑΜΟΡΦΩΣΗ ΤΗΣ ΣΕ ΔΗΜΟΤΙΚΗ ΠΙΝΑΚΟΘΗΚΗ - ΕΚΘΕΣΙΑΚΟ ΧΩΡΟ - ΜΟΥΣΕΙΟ (ΣΤΗΝ ΑΡΝΑΙΑ ΧΑΛΚΙΔΙΚΗΣ)</t>
  </si>
  <si>
    <t>ΜΕΛΕΤΕΣ ΩΡΙΜΑΝΣΗΣ ΚΑΙ ΠΡΟΕΤΟΙΜΑΣΙΑΣ ΙΘ΄ΕΠΚΑ (ΜΟΥΣΕΙΑ ΣΑΜΟΘΡΑΚΗΣ, ΚΟΜΟΤΗΝΗΣ)</t>
  </si>
  <si>
    <t>ΣΥΝΤΑΞΗ ΜΕΛΕΤΩΝ ΓΙΑ ΤΑ ΕΡΓΑ ΑΝΑΔΕΙΞΗΣ ΑΚΡΟΠΟΛΗΣ ΚΑΣΤΡΙΤΣΑΣ ΚΑΙ ΝΑΟΥ ΑΡΕΙΟΥ ΔΙΟΣ Ν. ΙΩΑΝΝΙΝΩΝ</t>
  </si>
  <si>
    <t>ΜΕΛΕΤΗ ΣΩΣΤΙΚΩΝ ΕΠΕΜΒΑΣΕΩΝ ΣΤΕΡΕΩΣΗΣ ΒΑ ΠΥΡΓΟΥ ΑΡΧΑΙΟΥ ΦΡΟΥΡΙΟΥ ΑΙΓΟΣΘΕΝΩΝ</t>
  </si>
  <si>
    <t>ΜΕΛΕΤΕΣ ΩΡΙΜΑΝΣΗΣ ΕΡΓΩΝ Ν. ΗΡΑΚΛΕΙΟΥ ΚΑΙ Ν. ΛΑΣΙΘΙΟΥ</t>
  </si>
  <si>
    <t>ΑΠΟΚΑΤΑΣΤΑΣΗ ΚΤΗΡΙΟΥ Β΄ ΜΟΥΣΕΙΟΥ ΣΑΜΟΘΡΑΚΗΣ: ΑΝΤΙΚΑΤΑΣΤΑΣΗ ΣΤΕΓΗΣ. ΟΡΓΑΝΩΣΗ ΕΚΘΕΣΗΣ, ΒΕΛΤΙΩΣΗ - ΕΠΕΚΤΑΣΗ ΚΤΗΡΙΑΚΩΝ ΥΠΟΔΟΜΩΝ ΑΡΧΑΙΟΛΟΓΙΚΟΥ ΜΟΥΣΕΙΟΥ ΣΑΜΟΘΡΑΚΗΣ</t>
  </si>
  <si>
    <t>ΕΚΠΟΝΗΣΗ ΜΕΛΕΤΩΝ ΓΙΑ ΑΡΧΑΙΟΛΟΓΙΚΟΥΣ ΧΩΡΟΥΣ ΚΑΙ ΜΟΥΣΕΙΑ ΝΟΜΟΥ ΚΕΦΑΛΟΝΙΑΣ ΚΑΙ ΙΘΑΚΗΣ</t>
  </si>
  <si>
    <t>ΕΚΠΟΝΗΣΗ ΜΕΛΕΤΩΝ ΩΡΙΜΑΝΣΗΣ ΚΑΙ ΠΡΟΕΤΟΙΜΑΣΙΑΣ ΓΙΑ ΤΗΝ ΑΠΟΚΑΤΑΣΤΑΣΗ ΜΝΗΜΕΙΩΝ ΝΟΜΩΝ ΤΡΙΚΑΛΩΝ ΚΑΙ ΚΑΡΔΙΤΣΑΣ</t>
  </si>
  <si>
    <t>ΑΠΟΚΑΤΑΣΤΑΣΗ ΜΗΤΡΟΠΟΛΙΤΙΚΟΥ ΝΑΟΥ ΑΓ. ΣΤΕΦΑΝΟΥ ΑΡΝΑΙΑΣ</t>
  </si>
  <si>
    <t>ΥΠ.ΠΟ - 26η ΕΒΑ</t>
  </si>
  <si>
    <t>ΥΠ.ΠΟ - 9η ΕΒΑ</t>
  </si>
  <si>
    <t>ΥΠ.ΠΟ - ΑΡΧΑΙΟΛΟΓΙΚΟ ΙΝΣΤΙΤΟΥΤΟ ΘΕΣΣΑΛΙΚΩΝ ΣΠΟΥΔΩΝ</t>
  </si>
  <si>
    <t>ΠΟΛΙΤΙΣΜΙΚΗ ΕΓΝΑΤΙΑ: ΑΡΧΑΙΟΛΟΓΙΚΟ ΜΟΥΣΕΙΟ ΔΙΟΥ. ΑΝΑΚΑΙΝΙΣΗ ΚΤΗΡΙΩΝ (ΜΟΥΣΕΙΟ, ΑΡΧΑΙΟΘΗΚΗ, ΑΠΟΘΗΚΕΣ, ΕΡΓΑΣΤΗΡΙΑ) ΚΑΙ ΔΙΑΜΟΡΦΩΣΗ ΠΕΡΙΒΑΛΛΟΝΤΟΣ ΧΩΡΟΥ</t>
  </si>
  <si>
    <t>ΚΑΤΑΣΚΕΥΗ ΦΥΛΑΚΙΩΝ ΣΤΟΥΣ ΑΡΧΑΙΟΛΟΓΙΚΟΥΣ ΧΩΡΟΥΣ ΒΟΡΕΙΑΣ ΚΑΙ ΝΟΤΙΑΣ ΚΛΙΤΥΟΣ, ΑΡΧΑΙΑΣ ΑΓΟΡΑΣ - ΑΡΕΙΟΥ ΠΑΓΟΥ ΚΑΙ ΛΟΦΩΝ ΦΙΛΟΠΑΠΠΟΥ - ΝΥΜΦΩΝ ΚΑΙ ΠΝΥΚΑΣ</t>
  </si>
  <si>
    <t>ΠΡΟΣΔΙΟΡΙΣΜΟΣ ΕΠΙΚΟΙΝΩΝΙΑΚΗΣ ΣΤΡΑΤΗΓΙΚΗΣ / ΣΧΕΔΙΟΥ ΔΡΑΣΗΣ ΚΑΙ ΥΛΟΠΟΙΗΣΗ ΠΡΟΤΑΣΕΩΝ ΠΛΗΡΟΦΟΡΗΣΗΣ ΚΑΙ ΔΗΜΟΣΙΟΤΗΤΑΣ ΤΟΥ Ε.Π. &lt;&lt;ΠΟΛΙΤΙΣΜΟΣ&gt;&gt;</t>
  </si>
  <si>
    <t>ΣΥΝΟΛΟ ΜΕΤΡΟΥ 3.2</t>
  </si>
  <si>
    <t>ΥΠΟΣΤΗΡΙΞΗ, ΣΥΝΤΗΡΗΣΗ ΕΞΟΠΛΙΣΜΟΥ ΚΑΙ ΛΟΓΙΣΜΙΚΟΥ</t>
  </si>
  <si>
    <t>ΣΥΝΟΛΟ ΜΕΤΡΟΥ 3.1</t>
  </si>
  <si>
    <t>ΣΥΜΒΟΥΛΟΣ ΕΝΔΙΑΜΕΣΗΣ ΑΞΙΟΛΟΓΗΣΗΣ ΤΟΥ Ε.Π. ΠΟΛΙΤΙΣΜΟΣ</t>
  </si>
  <si>
    <t>ΠΡΟΜΗΘΕΙΑ ΗΛΕΚΤΡΟΝΙΚΟΥ ΠΡΩΤΟΚΟΛΛΟΥ ΚΑΙ ΛΟΓΙΣΜΙΚΟΥ ΓΙΑ ΤΗΝ ΥΠΟΣΤΗΡΙΞΗ ΤΗΣ ΔΙΑΧΕΙΡΙΣΤΙΚΗΣ ΑΡΧΗΣ</t>
  </si>
  <si>
    <t>ΕΚΠΑΙΔΕΥΣΗ ΠΡΟΣΩΠΙΚΟΥ</t>
  </si>
  <si>
    <t>ΠΡΟΜΗΘΕΙΑ Η/Υ ΚΑΙ ΠΕΡΙΦΕΡΕΙΑΚΩΝ</t>
  </si>
  <si>
    <t>ΕΚΔΟΣΗ ΠΛΗΡΟΦΟΡΙΑΚΟΥ ΥΛΙΚΟΥ ΣΧΕΤΙΚΑ ΜΕ ΤΟ Ε.Π. ΠΟΛΙΤΙΣΜΟΣ</t>
  </si>
  <si>
    <t>ΣΥΝΟΛΙΚΗ ΑΝΑΔΕΙΞΗ ΑΡΧΑΙΑΣ ΑΓΟΡΑΣ-ΑΡΕΙΟΥ ΠΑΓΟΥ (2000-2004)</t>
  </si>
  <si>
    <t>ΕΠΑΝΕΚΘΕΣΗ ΕΘΝΙΚΟΥ ΑΡΧΑΙΟΛΟΓΙΚΟΥ ΜΟΥΣΕΙΟΥ</t>
  </si>
  <si>
    <t>ΕΠΕΚΤΑΣΗ ΚΑΙ ΕΚΣΥΓΧΡΟΝΙΣΜΟΣ ΑΡΧΑΙΟΛΟΓΙΚΟΥ ΜΟΥΣΕΙΟΥ ΙΩΑΝΝΙΝΩΝ</t>
  </si>
  <si>
    <t>ΣΥΝΟΛΟ ΜΕΤΡΟΥ 1.1</t>
  </si>
  <si>
    <t>ΕΘΝΙΚΟ ΘΕΑΤΡΟ</t>
  </si>
  <si>
    <t>ΣΥΝΟΛΙΚΗ ΑΝΑΔΕΙΞΗ ΑΡΧΑΙΟΛΟΓΙΚΩΝ ΧΩΡΩΝ ΡΩΜΑΪΚΗΣ ΑΓΟΡΑΣ-ΒΙΒΛΙΟΘΗΚΗΣ ΑΔΡΙΑΝΟΥ (ΦΑΣΗ 2000-2004)</t>
  </si>
  <si>
    <t>ΕΠΕΚΤΑΣΗ ΚΑΙ ΕΚΣΥΓΧΡΟΝΙΣΜΟΣ ΑΡΧΑΙΟΛΟΓΙΚΟΥ ΜΟΥΣΕΙΟΥ ΔΕΛΦΩΝ ΚΑΙ ΔΙΑΜΟΡΦΩΣΗ ΠΕΡΙΒΑΛΛΟΝΤΟΣ ΧΩΡΟΥ</t>
  </si>
  <si>
    <t>ΜΕΤΑΤΡΟΠΗ ΔΗΜΟΤΙΚΗΣ ΑΓΟΡΑΣ ΠΥΡΓΟΥ ΣΕ ΑΡΧΑΙΟΛΟΓΙΚΟ ΜΟΥΣΕΙΟ ΜΕΛΕΤΗ ΚΑΙ ΚΑΤΑΣΚΕΥΗ</t>
  </si>
  <si>
    <t>ΕΠΙΣΚΕΥΗ-ΕΠΕΚΤΑΣΗ -ΕΚΣΥΓΧΡΟΝΙΣΜΟΣ ΑΡΧΑΙΟΛΟΓΙΚΟΥ ΜΟΥΣΕΙΟΥ ΗΡΑΚΛΕΙΟΥ (ΟΙΚΟΔΟΜΙΚΕΣ ΚΑΙ Η/Μ ΕΡΓΑΣΙΕΣ - ΔΙΑΜΟΡΦΩΣΗ ΠΕΡΙΒΑΛΛΟΝΤΟΣ ΧΩΡΟΥ-ΜΕΤΑΦΟΡΑ ΚΑΙ ΦΥΛΑΞΗ ΕΚΘΕΜΑΤΩΝ)</t>
  </si>
  <si>
    <t>ΟΛΟΚΛΗΡΩΣΗ ΜΟΥΣΕΙΟΥ ΒΥΖΑΝΤΙΝΟΥ ΠΟΛΙΤΙΣΜΟΥ</t>
  </si>
  <si>
    <t>ΟΛΟΚΛΗΡΩΣΗ ΚΕΝΤΡΟΥ ΔΙΑΔΟΣΗΣ ΕΠΙΣΤΗΜΩΝ ΚΑΙ ΜΟΥΣΕΙΟΥ ΤΕΧΝΟΛΟΓΙΑΣ ΣΤΗ ΘΕΡΜΗ ΘΕΣΣΑΛΟΝΙΚΗΣ</t>
  </si>
  <si>
    <t>ΚΕΝΤΡΟ ΔΙΑΔΟΣΗΣ ΕΠΙΣΤΗΜΩΝ ΚΑΙ ΜΟΥΣΕΙΟ ΤΕΧΝΟΛΟΓΙΑΣ (ΚΔΕΜΤ)</t>
  </si>
  <si>
    <t>ΕΚΘΕΣΗ - ΕΞΟΠΛΙΣΜΟΣ ΒΥΖΑΝΤΙΝΟΥ ΜΟΥΣΕΙΟΥ ΒΕΡΟΙΑΣ (Β΄ ΦΑΣΗ)</t>
  </si>
  <si>
    <t>ΟΛΟΚΛΗΡΩΣΗ ΔΙΑΧΡΟΝΙΚΟΥ ΜΟΥΣΕΙΟΥ ΛΑΡΙΣΑΣ</t>
  </si>
  <si>
    <t>Ο.Α.Ν.Μ.Α.</t>
  </si>
  <si>
    <t>ΔΙΑΜΟΡΦΩΣΗ ΚΑΙ ΑΝΑΔΕΙΞΗ ΤΟΥ ΑΡΧΑΙΟΛΟΓΙΚΟΥ ΧΩΡΟΥ ΣΚΑΡΚΟΥ ΙΟΥ</t>
  </si>
  <si>
    <t>ΕΘΝΙΚΟ ΚΕΝΤΡΟ ΒΙΒΛΙΟΥ (ΕΚΕΒΙ)</t>
  </si>
  <si>
    <t>ΑΝΑΔΕΙΞΗ ΚΑΙ ΑΠΟΚΑΤΑΣΤΑΣΗ ΠΕΡΙΦΕΡΕΙΑΚΩΝ ΜΝΗΜΕΙΩΝ ΑΡΧΑΙΟΛΟΓΙΚΟΥ ΧΩΡΟΥ ΚΝΩΣΟΥ</t>
  </si>
  <si>
    <t>ΥΠΠΟ - Δ/ΝΣΗ ΑΠΑΛΛΟΤΡΙΩΣΕΩΝ ΚΑΙ ΑΚΙΝΗΤΗΣ ΠΕΡΙΟΥΣΙΑΣ</t>
  </si>
  <si>
    <t>ΥΠΠΟ -Τ.Δ.Π.Ε.Α.Ε</t>
  </si>
  <si>
    <t>ΣΥΜΒΟΥΛΟΣ ΝΟΜΙΚΗΣ ΥΠΟΣΤΗΡΙΞΗΣ</t>
  </si>
  <si>
    <t>ΜΕΛΕΤΗ ΔΙΑΧΕΙΡΙΣΗΣ ΨΗΦΙΑΚΟΥ ΠΟΛΙΤΙΣΤΙΚΟΥ ΠΕΡΙΕΧΟΜΕΝΟΥ</t>
  </si>
  <si>
    <t>ΥΠΠΟ - ΓΔΑΜΤΕ, ΔΕΕΜΠΚ, ΔΜΜ</t>
  </si>
  <si>
    <t>ΥΠΠΟ - ΔΕΕΜΠΚ, ΙΒ΄ ΕΠΚΑ </t>
  </si>
  <si>
    <t>ΥΠΠΟ -  ΔΜΜ, ΔΕΕΜΠΚ, Ζ΄ ΕΠΚΑ</t>
  </si>
  <si>
    <t>ΥΠΠΟ - ΚΑ΄ΕΠΚΑ</t>
  </si>
  <si>
    <t>ΥΠΠΟ - ΙΘ΄ΕΠΚΑ</t>
  </si>
  <si>
    <t>ΥΠΠΟ - Β΄ΕΠΚΑ</t>
  </si>
  <si>
    <t>ΥΠΠΟ-ΚΣΤ΄ΕΠΚΑ</t>
  </si>
  <si>
    <t>ΥΠΠΟ- ΔΕΕΜΠΚ</t>
  </si>
  <si>
    <t>ΥΠΠΟ - ΛΗ΄ΕΠΚΑ - 26η ΕΒΑ</t>
  </si>
  <si>
    <t>ΥΠΠΟ - Ι΄ ΕΠΚΑ</t>
  </si>
  <si>
    <t>ΥΠΠΟ - 6η ΕΒΑ</t>
  </si>
  <si>
    <t>2ος ΔΙΕΘΝΗΣ ΔΙΑΓΩΝΙΣΜΟΣ ΣΚΙΤΣΟΥ</t>
  </si>
  <si>
    <t>ΔΗΜΟΣ ΤΡΙΠΟΛΕΩΣ</t>
  </si>
  <si>
    <t>ΚΑΠΠΑ 2000</t>
  </si>
  <si>
    <t>ΑΤΕΛΙΕ ΣΠΥΡΟΥ ΒΑΣΙΛΕΙΟΥ</t>
  </si>
  <si>
    <t>ΔΗΜΟΣ ΡΕΘΥΜΝΟΥ</t>
  </si>
  <si>
    <t>ΤΑΙΝΙΟΘΗΚΗ ΕΛΛΑΔΟΣ</t>
  </si>
  <si>
    <t>ΔΗΜΟΣ ΙΗΤΩΝ</t>
  </si>
  <si>
    <t>ΔΗΜΟΣ ΚΑΛΑΜΑΤΑΣ</t>
  </si>
  <si>
    <t>ΔΗΜΟΣ ΣΕΡΡΩΝ</t>
  </si>
  <si>
    <t>ΜΕΛΕΤΕΣ ΩΡΙΜΑΝΣΗΣ ΑΡΧΑΙΟΛΟΓΙΚΩΝ ΕΡΓΩΝ ΣΤΗ ΔΩΔΕΚΑΝΗΣΟ</t>
  </si>
  <si>
    <t>ΕΚΠΟΝΗΣΗ ΜΕΛΕΤΩΝ ΓΙΑ ΤΗΝ ΑΠΟΚΑΤΑΣΤΑΣΗ ΑΝΑΔΕΙΞΗ ΜΝΗΜΕΙΩΝ ΚΑΙ ΔΗΜΙΟΥΡΓΙΑ ΕΚΘΕΣΙΑΚΩΝ ΧΩΡΩΝ ΣΕ ΣΥΓΚΕΚΡΙΜΕΝΕΣ ΘΕΣΕΙΣ ΤΩΝ ΑΡΧΑΙΟΛΟΓΙΚΩΝ ΧΩΡΩΝ: ΑΡΧΑΙΑΣ ΣΠΑΡΤΗΣ, ΜΟΝΕΜΒΑΣΙΑΣ, ΓΕΡΑΚΙΟΥ ΚΑΙ ΣΤΟΝ ΠΥΡΓΟ ΤΖΑΝΕΤΑΚΗ ΣΤΗΝ ΚΡΑΝΑΗ ΓΥΘΕΙΟΥ ΝΟΜΟΥ ΛΑΚΩΝΙΑΣ</t>
  </si>
  <si>
    <t>ΔΕΕΜΠΚ</t>
  </si>
  <si>
    <t>ΜΕΛΕΤΕΣ ΩΡΙΜΑΝΣΗΣ ΑΡΧΑΙΟΛΟΓΙΚΩΝ ΕΡΓΩΝ ΤΗΣ Β΄ΕΠΚΑ</t>
  </si>
  <si>
    <t>ΜΕΛΕΤΕΣ ΩΡΙΜΑΝΣΗΣ ΓΙΑ ΤΗΝ ΑΠΟΚΑΤΑΣΤΑΣΗ - ΑΝΑΔΕΙΞΗ ΜΕΣΑΙΩΝΙΚΩΝ ΜΝΗΜΕΙΩΝ ΝΟΜΩΝ ΑΧΑΪΑΣ ΚΑΙ ΗΛΕΙΑΣ</t>
  </si>
  <si>
    <t>ΜΕΛΕΤΕΣ ΑΠΟΚΑΤΑΣΤΑΣΗΣ ΚΑΙ ΣΥΝΤΗΡΗΣΗΣ ΜΝΗΜΕΙΩΝ Ν. ΜΕΣΣΗΝΙΑΣ</t>
  </si>
  <si>
    <t>ΜΕΛΕΤΗ ΚΑΤΑΣΚΕΥΗΣ ΜΟΝΙΜΩΝ ΣΤΕΓΑΣΤΡΩΝ ΣΤΑ ΜΕΓΑΡΑ Α ΚΑΙ Β ΣΤΟ ΜΥΚΗΝΑΪΚΟ ΟΙΚΙΣΜΟ ΔΙΜΗΝΙΟΥ-ΙΩΛΚΟΣ</t>
  </si>
  <si>
    <r>
      <t xml:space="preserve">Το έργο περιλαμβάνει εργασίες για την αναστήλωση, αποκατάσταση και ανάδειξη των μνημείων της αρχαίας πόλης, κυρίως του Σταδίου-Γυμνασίου, της Παλαίστρας, του Ηρώου-Μαυσωλείου, του Θεάτρου και της Αρκαδικής Πύλης με τμήμα της οχύρωσης και των ιερών της Ιθώμης,ΤΟ ΣΤΈΓΑΣΤΡΟ ΔΥΟ ΑΙΘΟΥΣΩΝ ΤΗΣ ΡΩΜΑΙΚΗΣ ΕΠΑΥΛΕΩΣκαθώς και εργασίες ανάπλασης του αρχ/κού χώρου με την κατασκευή κτηρίου εξυπηρέτησης κοινού, τη διαμόρφωση διαδρομών και την τοποθέτηση ενημερωτικών πινακίδων, την υδροδότηση και φωτισμό. </t>
    </r>
    <r>
      <rPr>
        <i/>
        <sz val="18"/>
        <rFont val="Arial Narrow"/>
        <family val="2"/>
      </rPr>
      <t>Οι αναστηλωτικές εργασίες προχωρούν με ταχείς ρυθμούς. Mε απευθείας αγορά αποκτήθηκαν ήδη 30 στρ. Στον αρχαιολογικό χώρο ολοκληρώνονται σταδιακά οι καθαρισμοί, αρμολογήματα και στερεώσεις λιθοδομών, συντηρήσεις ψηφιδωτών και σαθρών επιφανειών, συντήρηση επιγραφών και αρχιτεκτονικών μελών, κυρίως στην Αγορά, την Κρήνη Αρσινόη, τη Βασιλική, τις ρωμαϊκές επαύλεις, το Ασκληπιείο, το ιερό της Αρτέμιδος Λιμνάτιδος και το ιερό της Ελεύθειας. Επίσης, γίνονται αεροφωτογραφήσεις, τοπογραφήσεις και φωτογραμμετρικές αποτυπώσεις, κατασκευάζεται δίκτυο ομβρίων και προετοιμάζεται ο χώρος στάθμευσης και το κτήριο εξυπηρέτησης κοινού.</t>
    </r>
  </si>
  <si>
    <t>ΕΡΓΑΣΙΕΣ ΕΞΩΡΑΪΣΜΟΥ ΚΑΙ ΑΝΑΒΑΘΜΙΣΗΣ ΔΗΜΟΤΙΚΟΥ ΛΑΟΓΡΑΦΙΚΟΥ ΜΟΥΣΕΙΟΥ ΔΗΜΟΥ ΚΟΥΦΑΛΙΩΝ</t>
  </si>
  <si>
    <t>ΔΗΜΟΣ ΚΟΥΦΑΛΙΩΝ ΘΕΣΣΑΛΟΝΙΚΗΣ</t>
  </si>
  <si>
    <t>ΜΕΛΕΤΕΣ ΩΡΙΜΑΝΣΗΣ ΕΡΓΩΝ ΑΠΟΚΑΤΑΣΤΑΣΗ ΣΕ ΝΕΩΤΕΡΑ ΜΝΗΜΕΙΑ ΣΤΗ ΔΩΔΕΚΑΝΗΣΟ</t>
  </si>
  <si>
    <t>ΑΝΑΒΑΘΜΙΣΗ ΥΦΙΣΤΑΜΕΝΗΣ ΚΑΙ ΔΗΜΙΟΥΡΓΙΑ ΝΕΑΣ ΥΠΟΔΟΜΗΣ - ΒΕΛΤΙΩΣΗ ΠΡΟΣΦΕΡΟΜΕΝΩΝ ΥΠΗΡΕΣΙΩΝ ΤΟΥ ΜΟΥΣΕΙΟΥ ΒΟΥΡΟΥ-ΕΥΤΑΞΙΑ (ΤΗΣ ΠΟΛΗΣ ΑΘΗΝΩΝ)</t>
  </si>
  <si>
    <t>ΑΣΤΙΚΗ ΕΤΑΙΡΕΙΑ ΤΕΧΝΗΣ ΚΑΙ ΠΟΛΙΤΙΣΜΟΥ</t>
  </si>
  <si>
    <t>ΣΥΝΟΛΙΚΗ ΑΝΑΔΕΙΞΗ ΑΡΧΑΙΟΛΟΓΙΚΩΝ ΧΩΡΩΝ ΒΟΡΕΙΑΣ ΚΑΙ ΝΟΤΙΑΣ ΚΛΙΤΥΟΣ ΑΚΡΟΠΟΛΕΩΣ (ΦΑΣΗ 2000-2004)</t>
  </si>
  <si>
    <t>ΑΠΟΚΑΤΑΣΤΑΣΗ - ΑΞΙΟΠΟΙΗΣΗ ΤΟΥ ΔΙΑΤΗΡΗΤΕΟΥ ΒΙΟΜΗΧΑΝΙΚΟΥ ΣΥΓΚΡΟΤΗΜΑΤΟΣ ΥΦΑΝΕΤ ΚΑΙ ΕΓΚΑΤΑΣΤΑΣΗ ΤΟΥ ΚΡΑΤΙΚΟΥ ΜΟΥΣΕΙΟΥ ΣΥΓΧΡΟΝΗΣ ΤΕΧΝΗΣ -Α΄ΦΑΣΗ</t>
  </si>
  <si>
    <t>ΠΟΛΙΤΙΣΤΙΚΟ ΚΕΝΤΡΟ ΟΔΟΥ ΛΕΩΝΙΔΟΥ (Γ΄ΦΑΣΗ) - ΚΕΝΤΡΟ ΜΕΣΟΓΕΙΑΚΗΣ ΜΟΥΣΙΚΗΣ</t>
  </si>
  <si>
    <t>ΟΠΕΡΑ ΘΕΣΣΑΛΟΝΙΚΗΣ</t>
  </si>
  <si>
    <t>ΙΔΡΥΜΑ ΜΙΧΑΛΗΣ ΚΑΚΟΓΙΑΝΝΗΣ</t>
  </si>
  <si>
    <t>ΔΗΜΟΣ ΛΑΜΙΕΩΝ</t>
  </si>
  <si>
    <t>ΑΝΑΒΑΘΜΙΣΗ ΥΠΟΔΟΜΩΝ Κ.Ω.Θ. - ΔΙΟΡΓΑΝΩΣΗ 1ου ΠΑΝΕΥΡΩΠΑΪΚΟΥ ΔΙΑΓΩΝΙΣΜΟΥ Κ.Ω.Θ. - ΒΙΟΛΙ - ΦΛΑΟΥΤΟ - ΣΥΝΘΕΣΗ ΚΩΣΤΑΣ ΝΙΚΗΤΑΣ</t>
  </si>
  <si>
    <t>ΚΡΑΤΙΚΟ ΩΔΕΙΟ ΘΕΣΣΑΛΟΝΙΚΗΣ</t>
  </si>
  <si>
    <t>ΚΑΤΑΣΚΕΥΗ ΠΟΛΥΛΕΙΤΟΥΡΓΙΚΟΥ ΚΕΝΤΡΟΥ - ΘΕΑΤΡΟΥ ΔΗΜΟΥ ΕΛΕΥΘΕΡΙΟΥ - ΚΟΡΔΕΛΙΟΥ ΝΟΜΟΥ ΘΕΣΣΑΛΟΝΙΚΗΣ</t>
  </si>
  <si>
    <t>ΔΙΕΘΝΗΣ TRIENNALE ΧΑΡΑΚΤΙΚΗΣ ΤΗΣ ΜΕΣΟΓΕΙΟΥ &amp; ΑΝΟΙΚΤΟ ΕΡΓΑΣΤΗΡΙ ΧΑΡΑΚΤΙΚΗΣ</t>
  </si>
  <si>
    <t>"ΘΕΑΤΡΟΝ" ΕΝΑΣ ΠΟΛΥΔΥΝΑΜΟΣ ΠΟΛΙΤΙΣΤΙΚΟΣ ΧΩΡΟΣ</t>
  </si>
  <si>
    <t>ΙΔΡΥΜΑ ΜΕΙΖΟΝΟΣ ΕΛΛΗΝΙΣΜΟΥ</t>
  </si>
  <si>
    <t>ΙΟΝΙΑ ΝΗΣΙΑ</t>
  </si>
  <si>
    <t>ΥΠΠΟ - ΣΤ΄ ΕΠΚΑ</t>
  </si>
  <si>
    <t>ΥΠΠΟ- ΚΗ΄ΕΠΚΑ</t>
  </si>
  <si>
    <t>ΜΕΤΑΤΡΟΠΗ ΤΟΥ ΠΑΛΑΙΟΥ ΓΥΜΝΑΣΙΟΥ ΑΓΙΟΥ ΚΗΡΥΚΟΥ ΙΚΑΡΙΑΣ ΣΕ ΑΡΧΑΙΟΛΟΓΙΚΟ ΜΟΥΣΕΙΟ</t>
  </si>
  <si>
    <t>ΕΡΓΑΣΙΕΣ ΑΝΑΒΑΘΜΙΣΗΣ ΚΤΗΡΙΑΚΗΣ ΥΠΟΔΟΜΗΣ ΜΦΘ ΚΑΙ ΑΝΑΠΤΥΞΗ ΕΠΙΚΟΙΝΩΝΙΑΚΩΝ ΓΕΓΟΝΟΤΩΝ ΕΥΡΩΠΑΪΚΗΣ ΕΜΒΕΛΕΙΑΣ</t>
  </si>
  <si>
    <t>ΜΟΥΣΕΙΟ ΦΩΤΟΓΡΑΦΙΑΣ ΘΕΣΣΑΛΟΝΙΚΗΣ</t>
  </si>
  <si>
    <t>ΣΥΝΟΛΙΚΗ ΑΝΑΔΕΙΞΗ ΑΡΧΑΙΟΛΟΓΙΚΟΥ ΧΩΡΟΥ ΚΕΡΑΜΕΙΚΟΥ</t>
  </si>
  <si>
    <t>ΣΥΝΤΗΡΗΣΗ ΚΑΙ ΑΝΑΔΕΙΞΗ ΑΡΧΑΙΑΣ ΚΑΡΘΑΙΑΣ ΚΕΑΣ</t>
  </si>
  <si>
    <t>ΥΠΠΟ - ΕΑΧΑ Α.Ε.</t>
  </si>
  <si>
    <t>ΥΠΠΟ- ΔΑΝΣΜ</t>
  </si>
  <si>
    <t>ΥΠΠΟ-ΕΦΟΡΕΙΑ ΝΕΩΤΕΡΩΝ ΜΝΗΜΕΙΩΝ ΑΤΤΙΚΗΣ - ΔΣΑΝΜ</t>
  </si>
  <si>
    <t>ΥΠΠΟ - 25η ΕΒΑ</t>
  </si>
  <si>
    <t>ΥΠΠΟ - 4η ΕΒΑ</t>
  </si>
  <si>
    <t>ΥΠΠΟ-Γ΄ΕΠΚΑ</t>
  </si>
  <si>
    <t>ΥΠΠΟ-ΙΘ΄ΕΠΚΑ</t>
  </si>
  <si>
    <t>ΥΠΠΟ - ΙΖ΄ΕΠΚΑ</t>
  </si>
  <si>
    <t>ΥΠΠΟ - 5η ΕΒΑ</t>
  </si>
  <si>
    <t>ΥΠΠΟ - ΚΡΑΤΙΚΟ ΘΕΑΤΡΟ ΒΟΡΕΙΟΥ ΕΛΛΑΔΟΣ - ΔΕΕΜΠΚ</t>
  </si>
  <si>
    <t>ΥΠΠΟ- ΔΑΣΝΜ</t>
  </si>
  <si>
    <t>ΥΠΠΟ- ΔΒΜΑ</t>
  </si>
  <si>
    <t>ΥΠΠΟ- Δ/ΝΣΗ ΕΙΚΑΣΤΙΚΩΝ ΤΕΧΝΩΝ</t>
  </si>
  <si>
    <t>ΥΠΠΟ - ΥΔΕΠΠ</t>
  </si>
  <si>
    <t>ΥΠΠΟ - ΥΔΕΠΠ (Ο.Π.Ε.Π. Α.Ε.)</t>
  </si>
  <si>
    <t>ΥΠΠΟ- ΕΦΟΡΕΙΑ ΝΕΩΤΕΡΩΝ ΜΝΗΜΕΙΩΝ ΚΕΝΤΡΙΚΗΣ ΜΑΚΕΔΟΝΙΑΣ</t>
  </si>
  <si>
    <t>ΥΠΠΟ- Θ΄ΕΠΚΑ</t>
  </si>
  <si>
    <t>ΥΠΠΟ - ΜΟΥΣΕΙΟ ΑΣΙΑΤΙΚΗΣ ΤΕΧΝΗΣ</t>
  </si>
  <si>
    <t>ΥΠΠΟ- 12η ΕΒΑ</t>
  </si>
  <si>
    <t>ΥΠΠΟ- 17η ΕΒΑ</t>
  </si>
  <si>
    <t>ΥΠΠΟ- Ζ΄ΕΠΚΑ</t>
  </si>
  <si>
    <t>ΥΠΠΟ- ΛΒ΄ΕΠΚΑ</t>
  </si>
  <si>
    <t>ΥΠΠΟ - 15η ΕΒΑ</t>
  </si>
  <si>
    <t xml:space="preserve">ΥΠΠΟ- ΚΒ΄ΕΠΚΑ </t>
  </si>
  <si>
    <t>ΥΠΠΟ - ΕΦΟΡΕΙΑ ΠΑΛΑΙΟΑΝΘΡΩΠΟΛΟΓΙΑΣ ΣΠΗΛΑΙΟΛΟΓΙΑΣ ΝΟΤΙΟΥ ΕΛΛΑΔΟΣ</t>
  </si>
  <si>
    <t>ΥΠΠΟ-Α΄ΕΠΚΑ</t>
  </si>
  <si>
    <t>ΥΠΠΟ- ΛΘ΄ΕΠΚΑ</t>
  </si>
  <si>
    <t>ΥΠΠΟ- 7η ΕΒΑ</t>
  </si>
  <si>
    <t>ΥΠΠΟ- ΛΓ΄ΕΠΚΑ</t>
  </si>
  <si>
    <t>ΥΠΠΟ- ΙΓ΄ΕΠΚΑ</t>
  </si>
  <si>
    <t>ΥΠΠΟ-13η ΕΒΑ</t>
  </si>
  <si>
    <t>ΥΠΠΟ- 16η ΕΒΑ</t>
  </si>
  <si>
    <t>ΥΠΠΟ- ΛΕ΄ΕΠΚΑ</t>
  </si>
  <si>
    <t>ΥΠΠΟ- 19η ΕΒΑ</t>
  </si>
  <si>
    <t>ΥΠΠΟ- Η ΄ΕΠΚΑ</t>
  </si>
  <si>
    <t>ΥΠΠΟ-Η΄ΕΠΚΑ</t>
  </si>
  <si>
    <t>ΥΠΠΟ - ΛΖ΄ΕΠΚΑ</t>
  </si>
  <si>
    <t>ΥΠΠΟ - ΙΔ΄ΕΠΚΑ</t>
  </si>
  <si>
    <t>ΥΠΠΟ-ΙΣΤ΄ΕΠΚΑ</t>
  </si>
  <si>
    <t>ΥΠΠΟ- ΙΕ΄ΕΠΚΑ</t>
  </si>
  <si>
    <t>ΥΠΠΟ - 2η ΕΒΑ</t>
  </si>
  <si>
    <t>ΥΠΠΟ - ΑΡΧΑΙΟΛΟΓΙΚΟ ΜΟΥΣΕΙΟ ΘΕΣΣΑΛΟΝΙΚΗΣ</t>
  </si>
  <si>
    <t>ΥΠΠΟ - ΑΡΧΑΙΟΛΟΓΙΚΟ ΙΝΣΤΙΤΟΥΤΟ ΗΠΕΙΡΩΤΙΚΩΝ ΣΠΟΥΔΩΝ</t>
  </si>
  <si>
    <t>ΥΠΠΟ - ΥΠΗΡΕΣΙΑ ΝΕΩΤΕΡΩΝ ΜΝΗΜΕΙΩΝ &amp; ΤΕΧΝΙΚΩΝ ΕΡΓΩΝ ΗΠΕΙΡΟΥ</t>
  </si>
  <si>
    <t xml:space="preserve">ΥΠΠΟ- ΙΑ΄ΕΠΚΑ </t>
  </si>
  <si>
    <t>ΥΠΠΟ-ΥΠΗΡΕΣΙΑ ΝΕΩΤΕΡΩΝ ΜΝΗΜΕΙΩΝ ΚΑΙ ΤΕΧΝΙΚΩΝ ΕΡΓΩΝ ΔΩΔΕΚΑΝΗΣΟΥ</t>
  </si>
  <si>
    <t>ΥΠΠΟ - 21η ΕΒΑ</t>
  </si>
  <si>
    <t>ΥΠΠΟ - ΙΒ΄ΕΠΚΑ</t>
  </si>
  <si>
    <t>ΥΠΠΟ - ΚΣΤ΄ΕΠΚΑ</t>
  </si>
  <si>
    <t>ΥΠΠΟ-ΚΑ΄ΕΠΚΑ</t>
  </si>
  <si>
    <t>ΥΠΠΟ - ΛΣΤ΄ΕΠΚΑ</t>
  </si>
  <si>
    <t>ΥΠΠΟ - ΑΡΧΑΙΟΛΟΓΙΚΟ ΜΟΥΣΕΙΟ ΗΡΑΚΛΕΙΟΥ</t>
  </si>
  <si>
    <t>ΥΠΠΟ-ΚΔ΄ΕΠΚΑ</t>
  </si>
  <si>
    <t>ΥΠΠΟ-1ηΕΒΑ</t>
  </si>
  <si>
    <t>ΥΠΠΟ - 24η ΕΒΑ</t>
  </si>
  <si>
    <t>ΥΠΠΟ - Δ΄ ΕΠΚΑ</t>
  </si>
  <si>
    <t>ΥΠΠΟ - Ε΄ ΕΠΚΑ</t>
  </si>
  <si>
    <t>ΥΠΠΟ - ΚΘ΄ ΕΠΚΑ</t>
  </si>
  <si>
    <t>ΠΡΟΣΤΑΣΙΑ - ΑΝΑΠΛΑΣΗ -ΑΝΑΔΕΙΞΗ ΤΗΣ ΠΡΟΪΣΤΟΡΙΚΗΣ ΑΚΡΟΠΟΛΗΣ ΤΕΙΧΟΥΣ ΔΥΜΑΙΩΝ Ν.ΑΧΑΪΑΣ</t>
  </si>
  <si>
    <t>ΗΛΕΚΤΡΙΚΗ ΕΓΚΑΤΑΣΤΑΣΗ ΙΣΧΥΡΩΝ ΡΕΥΜΑΤΩΝ ΣΤΟ ΑΡΧΑΙΟΛΟΓΙΚΟ ΜΟΥΣΕΙΟ ΒΑΘΕΟΣ ΣΑΜΟΥ</t>
  </si>
  <si>
    <t>ΠΟΛΙΤΙΣΜΙΚΗ ΕΓΝΑΤΙΑ: ΠΡΟΣΤΑΣΙΑ ΚΑΙ ΑΝΑΔΕΙΞΗ ΚΑΙ ΑΞΙΟΠΟΙΗΣΗ ΤΜΗΜΑΤΟΣ ΒΟΡΕΙΑΝΑΤΟΛΙΚΟΥ ΚΑΙ ΝΟΤΙΟΑΝΑΤΟΛΙΚΟΥ ΠΡΑΝΟΥΣ ΑΚΡΟΠΟΛΗΣ ΛΕΙΒΗΘΡΩΝ ΠΙΕΡΙΑΣ</t>
  </si>
  <si>
    <t>ΜΕΛΕΤΗ ΕΠΑΝΕΚΘΕΣΗΣ - ΟΡΓΑΝΩΣΗΣ ΚΑΙ ΑΝΑΔΙΑΤΑΞΗΣ ΑΠΟΘΗΚΩΝ, ΕΡΓΑΣΤΗΡΙΩΝ ΣΥΝΤΗΡΗΣΗΣ ΚΑΙ ΛΟΙΠΩΝ ΧΩΡΩΝ ΕΠΙΓΡΑΦΙΚΟΥ ΜΟΥΣΕΙΟΥ</t>
  </si>
  <si>
    <t>ΥΠ.ΠΟ - ΕΠΙΓΡΑΦΙΚΟ ΜΟΥΣΕΙΟ</t>
  </si>
  <si>
    <t>ΜΕΛΕΤΗ ΚΑΤΑΣΚΕΥΗ ΝΕΟΥ ΑΡΧΑΙΟΛΟΓΙΚΟΥ ΜΟΥΣΕΙΟΥ ΑΡΧΑΙΑΣ ΟΛΥΜΠΙΑΣ ΚΑΙ ΤΟΥ ΚΤΗΡΙΟΥ ΣΠΑΠ - ΔΙΑΜΟΡΦΩΣΗ ΠΕΡΙΒΑΛΛΟΝΤΟΣ ΧΩΡΟΥ</t>
  </si>
  <si>
    <t>ΣΥΝΟΛΟ ΔΑΠΑΝΩΝ ΜΕΧΡΙ 30/06/09</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</si>
</sst>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
    <numFmt numFmtId="173" formatCode="d/m/yy"/>
    <numFmt numFmtId="174" formatCode="###,###,###,###,##0.00"/>
    <numFmt numFmtId="175" formatCode="###,###,###,##0.00"/>
    <numFmt numFmtId="176" formatCode="&quot;Ναι&quot;;&quot;Ναι&quot;;&quot;'Οχι&quot;"/>
    <numFmt numFmtId="177" formatCode="&quot;Αληθές&quot;;&quot;Αληθές&quot;;&quot;Ψευδές&quot;"/>
    <numFmt numFmtId="178" formatCode="&quot;Ενεργοποίηση&quot;;&quot;Ενεργοποίηση&quot;;&quot;Απενεργοποίηση&quot;"/>
    <numFmt numFmtId="179" formatCode="_(* #,##0.00_);_(* \(#,##0.00\);_(* &quot;-&quot;??_);_(@_)"/>
    <numFmt numFmtId="180" formatCode="_(* #,##0_);_(* \(#,##0\);_(* &quot;-&quot;_);_(@_)"/>
    <numFmt numFmtId="181" formatCode="_(&quot;$&quot;* #,##0.00_);_(&quot;$&quot;* \(#,##0.00\);_(&quot;$&quot;* &quot;-&quot;??_);_(@_)"/>
    <numFmt numFmtId="182" formatCode="_(&quot;$&quot;* #,##0_);_(&quot;$&quot;* \(#,##0\);_(&quot;$&quot;* &quot;-&quot;_);_(@_)"/>
  </numFmts>
  <fonts count="7">
    <font>
      <sz val="10"/>
      <name val="Arial Greek"/>
      <family val="0"/>
    </font>
    <font>
      <u val="single"/>
      <sz val="10"/>
      <color indexed="12"/>
      <name val="Arial Greek"/>
      <family val="0"/>
    </font>
    <font>
      <u val="single"/>
      <sz val="10"/>
      <color indexed="36"/>
      <name val="Arial Greek"/>
      <family val="0"/>
    </font>
    <font>
      <sz val="10"/>
      <name val="Arial"/>
      <family val="0"/>
    </font>
    <font>
      <b/>
      <sz val="18"/>
      <name val="Arial Narrow"/>
      <family val="2"/>
    </font>
    <font>
      <sz val="18"/>
      <name val="Arial Narrow"/>
      <family val="2"/>
    </font>
    <font>
      <i/>
      <sz val="18"/>
      <name val="Arial Narrow"/>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1">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67">
    <xf numFmtId="0" fontId="0" fillId="0" borderId="0" xfId="0" applyAlignment="1">
      <alignment/>
    </xf>
    <xf numFmtId="0" fontId="4" fillId="2" borderId="1" xfId="0" applyFont="1" applyFill="1" applyBorder="1" applyAlignment="1">
      <alignment horizontal="center" vertical="center" wrapText="1"/>
    </xf>
    <xf numFmtId="173"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5" fillId="0" borderId="0" xfId="0" applyFont="1" applyAlignment="1">
      <alignment horizontal="center" vertical="center" wrapText="1"/>
    </xf>
    <xf numFmtId="0" fontId="5" fillId="3" borderId="1" xfId="0" applyFont="1" applyFill="1" applyBorder="1" applyAlignment="1">
      <alignment horizontal="center" vertical="center" wrapText="1"/>
    </xf>
    <xf numFmtId="173" fontId="5"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4" fontId="5" fillId="3" borderId="2" xfId="0" applyNumberFormat="1" applyFont="1" applyFill="1" applyBorder="1" applyAlignment="1">
      <alignment horizontal="center" vertical="center" wrapText="1"/>
    </xf>
    <xf numFmtId="4" fontId="5" fillId="3" borderId="3" xfId="0" applyNumberFormat="1" applyFont="1" applyFill="1" applyBorder="1" applyAlignment="1">
      <alignment horizontal="center" vertical="center" wrapText="1"/>
    </xf>
    <xf numFmtId="4" fontId="5" fillId="3" borderId="4" xfId="0" applyNumberFormat="1" applyFont="1" applyFill="1" applyBorder="1" applyAlignment="1">
      <alignment horizontal="center" vertical="center" wrapText="1"/>
    </xf>
    <xf numFmtId="0" fontId="4" fillId="2" borderId="1" xfId="0" applyFont="1" applyFill="1" applyBorder="1" applyAlignment="1">
      <alignment horizontal="centerContinuous" vertical="center" wrapText="1"/>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173"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0" xfId="0" applyFont="1" applyAlignment="1">
      <alignment vertical="center" wrapText="1"/>
    </xf>
    <xf numFmtId="173" fontId="5"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0" fontId="5" fillId="0" borderId="0" xfId="0" applyFont="1" applyAlignment="1">
      <alignment horizontal="left" vertical="center" wrapText="1"/>
    </xf>
    <xf numFmtId="0"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Fill="1" applyBorder="1" applyAlignment="1">
      <alignment horizontal="center" vertical="center" wrapText="1"/>
    </xf>
    <xf numFmtId="4" fontId="4" fillId="2" borderId="5" xfId="0" applyNumberFormat="1" applyFont="1" applyFill="1" applyBorder="1" applyAlignment="1">
      <alignment horizontal="center" vertical="center" wrapText="1"/>
    </xf>
    <xf numFmtId="4" fontId="4" fillId="2" borderId="6" xfId="0" applyNumberFormat="1" applyFont="1" applyFill="1" applyBorder="1" applyAlignment="1">
      <alignment horizontal="center" vertical="center" wrapText="1"/>
    </xf>
    <xf numFmtId="4" fontId="5" fillId="3" borderId="6" xfId="0" applyNumberFormat="1" applyFont="1" applyFill="1" applyBorder="1" applyAlignment="1">
      <alignment horizontal="center" vertical="center" wrapText="1"/>
    </xf>
    <xf numFmtId="4" fontId="5" fillId="3" borderId="7" xfId="0" applyNumberFormat="1" applyFont="1" applyFill="1" applyBorder="1" applyAlignment="1">
      <alignment horizontal="center" vertical="center" wrapText="1"/>
    </xf>
    <xf numFmtId="4" fontId="5" fillId="3" borderId="8" xfId="0" applyNumberFormat="1" applyFont="1" applyFill="1" applyBorder="1" applyAlignment="1">
      <alignment horizontal="center" vertical="center" wrapText="1"/>
    </xf>
    <xf numFmtId="4" fontId="5" fillId="3" borderId="0" xfId="0" applyNumberFormat="1" applyFont="1" applyFill="1" applyBorder="1" applyAlignment="1">
      <alignment horizontal="center" vertical="center" wrapText="1"/>
    </xf>
    <xf numFmtId="4" fontId="5" fillId="3" borderId="9"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5" fillId="0" borderId="6" xfId="0" applyFont="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Border="1" applyAlignment="1">
      <alignment horizontal="left" vertical="center" wrapText="1"/>
    </xf>
    <xf numFmtId="0" fontId="5" fillId="3" borderId="6" xfId="0" applyFont="1" applyFill="1" applyBorder="1" applyAlignment="1">
      <alignment horizontal="left" vertical="center" wrapText="1"/>
    </xf>
    <xf numFmtId="0" fontId="4" fillId="2" borderId="6"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Border="1" applyAlignment="1">
      <alignment horizontal="left" vertical="center" wrapText="1"/>
    </xf>
    <xf numFmtId="10" fontId="5" fillId="0" borderId="6" xfId="19" applyNumberFormat="1" applyFont="1" applyFill="1" applyBorder="1" applyAlignment="1" applyProtection="1">
      <alignment horizontal="left" vertical="center" wrapText="1"/>
      <protection/>
    </xf>
    <xf numFmtId="0" fontId="5" fillId="0" borderId="10" xfId="0" applyFont="1" applyBorder="1" applyAlignment="1">
      <alignment horizontal="left" vertical="center" wrapText="1"/>
    </xf>
    <xf numFmtId="10" fontId="5" fillId="0" borderId="6" xfId="0" applyNumberFormat="1" applyFont="1" applyFill="1" applyBorder="1" applyAlignment="1">
      <alignment vertical="center" wrapText="1"/>
    </xf>
    <xf numFmtId="0" fontId="5" fillId="0" borderId="6" xfId="0" applyFont="1" applyBorder="1" applyAlignment="1">
      <alignment vertical="center" wrapText="1"/>
    </xf>
    <xf numFmtId="0" fontId="5" fillId="0" borderId="0" xfId="0" applyFont="1" applyFill="1" applyAlignment="1">
      <alignment horizontal="left" vertical="center" wrapText="1"/>
    </xf>
    <xf numFmtId="4" fontId="4" fillId="2" borderId="1" xfId="0" applyNumberFormat="1" applyFont="1" applyFill="1" applyBorder="1" applyAlignment="1">
      <alignment horizontal="centerContinuous" vertical="center" wrapText="1"/>
    </xf>
    <xf numFmtId="4" fontId="4" fillId="2" borderId="6" xfId="0" applyNumberFormat="1" applyFont="1" applyFill="1" applyBorder="1" applyAlignment="1">
      <alignment horizontal="left" vertical="center" wrapText="1"/>
    </xf>
    <xf numFmtId="4" fontId="4" fillId="0" borderId="0" xfId="0" applyNumberFormat="1" applyFont="1" applyAlignment="1">
      <alignment horizontal="center" vertical="center" wrapText="1"/>
    </xf>
    <xf numFmtId="173"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left" vertical="center" wrapText="1"/>
    </xf>
    <xf numFmtId="172" fontId="5" fillId="0" borderId="1" xfId="0" applyNumberFormat="1" applyFont="1" applyFill="1" applyBorder="1" applyAlignment="1">
      <alignment horizontal="left" vertical="center" wrapText="1"/>
    </xf>
    <xf numFmtId="10" fontId="5" fillId="3" borderId="6" xfId="0" applyNumberFormat="1" applyFont="1" applyFill="1" applyBorder="1" applyAlignment="1">
      <alignment vertical="center" wrapText="1"/>
    </xf>
    <xf numFmtId="10" fontId="6" fillId="3" borderId="6" xfId="0" applyNumberFormat="1" applyFont="1" applyFill="1" applyBorder="1" applyAlignment="1">
      <alignment vertical="center" wrapText="1"/>
    </xf>
    <xf numFmtId="10" fontId="5" fillId="3" borderId="9" xfId="0" applyNumberFormat="1" applyFont="1" applyFill="1" applyBorder="1" applyAlignment="1">
      <alignment vertical="center" wrapText="1"/>
    </xf>
    <xf numFmtId="10" fontId="5" fillId="3" borderId="8" xfId="0" applyNumberFormat="1" applyFont="1" applyFill="1" applyBorder="1" applyAlignment="1">
      <alignment vertical="center" wrapText="1"/>
    </xf>
    <xf numFmtId="10" fontId="5" fillId="3" borderId="0" xfId="0" applyNumberFormat="1" applyFont="1" applyFill="1" applyBorder="1" applyAlignment="1">
      <alignment vertical="center" wrapText="1"/>
    </xf>
    <xf numFmtId="0" fontId="5" fillId="0" borderId="6" xfId="0" applyFont="1" applyFill="1" applyBorder="1" applyAlignment="1">
      <alignment horizontal="left" vertical="top" wrapText="1"/>
    </xf>
    <xf numFmtId="0" fontId="5" fillId="0"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5" fillId="0" borderId="0" xfId="0" applyFont="1" applyBorder="1" applyAlignment="1">
      <alignment horizontal="left" vertical="center" wrapText="1"/>
    </xf>
    <xf numFmtId="0" fontId="5" fillId="0" borderId="6" xfId="0" applyFont="1" applyBorder="1" applyAlignment="1" applyProtection="1">
      <alignment horizontal="left" vertical="center" wrapText="1"/>
      <protection/>
    </xf>
    <xf numFmtId="4" fontId="5" fillId="3" borderId="0" xfId="0" applyNumberFormat="1" applyFont="1" applyFill="1" applyAlignment="1">
      <alignment horizontal="center" vertical="center" wrapText="1"/>
    </xf>
    <xf numFmtId="4" fontId="4" fillId="2" borderId="1" xfId="0" applyNumberFormat="1"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Percent"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D4D0C8"/>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70"/>
  <sheetViews>
    <sheetView tabSelected="1" view="pageBreakPreview" zoomScale="50" zoomScaleNormal="50" zoomScaleSheetLayoutView="50" workbookViewId="0" topLeftCell="A1">
      <selection activeCell="G3" sqref="G3"/>
    </sheetView>
  </sheetViews>
  <sheetFormatPr defaultColWidth="9.00390625" defaultRowHeight="12.75"/>
  <cols>
    <col min="1" max="1" width="7.375" style="5" customWidth="1"/>
    <col min="2" max="2" width="16.625" style="5" customWidth="1"/>
    <col min="3" max="3" width="16.625" style="5" hidden="1" customWidth="1"/>
    <col min="4" max="4" width="61.875" style="47" customWidth="1"/>
    <col min="5" max="5" width="37.00390625" style="5" customWidth="1"/>
    <col min="6" max="6" width="34.375" style="5" customWidth="1"/>
    <col min="7" max="7" width="24.125" style="5" customWidth="1"/>
    <col min="8" max="9" width="24.125" style="20" customWidth="1"/>
    <col min="10" max="10" width="22.375" style="21" customWidth="1"/>
    <col min="11" max="11" width="31.875" style="22" customWidth="1"/>
    <col min="12" max="12" width="37.625" style="22" customWidth="1"/>
    <col min="13" max="13" width="95.625" style="23" hidden="1" customWidth="1"/>
    <col min="14" max="16" width="27.00390625" style="22" hidden="1" customWidth="1"/>
    <col min="17" max="18" width="11.75390625" style="5" hidden="1" customWidth="1"/>
    <col min="19" max="20" width="0" style="5" hidden="1" customWidth="1"/>
    <col min="21" max="21" width="95.625" style="5" hidden="1" customWidth="1"/>
    <col min="22" max="24" width="27.00390625" style="5" hidden="1" customWidth="1"/>
    <col min="25" max="27" width="11.75390625" style="5" hidden="1" customWidth="1"/>
    <col min="28" max="30" width="27.00390625" style="5" hidden="1" customWidth="1"/>
    <col min="31" max="35" width="11.75390625" style="5" hidden="1" customWidth="1"/>
    <col min="36" max="36" width="95.625" style="5" hidden="1" customWidth="1"/>
    <col min="37" max="39" width="27.00390625" style="5" hidden="1" customWidth="1"/>
    <col min="40" max="42" width="11.75390625" style="5" hidden="1" customWidth="1"/>
    <col min="43" max="45" width="27.00390625" style="5" hidden="1" customWidth="1"/>
    <col min="46" max="50" width="11.75390625" style="5" hidden="1" customWidth="1"/>
    <col min="51" max="16384" width="0" style="5" hidden="1" customWidth="1"/>
  </cols>
  <sheetData>
    <row r="1" spans="1:17" ht="115.5" customHeight="1">
      <c r="A1" s="1" t="s">
        <v>69</v>
      </c>
      <c r="B1" s="1" t="s">
        <v>253</v>
      </c>
      <c r="C1" s="1"/>
      <c r="D1" s="1" t="s">
        <v>70</v>
      </c>
      <c r="E1" s="1" t="s">
        <v>260</v>
      </c>
      <c r="F1" s="1" t="s">
        <v>48</v>
      </c>
      <c r="G1" s="1" t="s">
        <v>254</v>
      </c>
      <c r="H1" s="2" t="s">
        <v>291</v>
      </c>
      <c r="I1" s="2" t="s">
        <v>292</v>
      </c>
      <c r="J1" s="3" t="s">
        <v>202</v>
      </c>
      <c r="K1" s="4" t="s">
        <v>38</v>
      </c>
      <c r="L1" s="4" t="s">
        <v>501</v>
      </c>
      <c r="M1" s="34"/>
      <c r="N1" s="28" t="s">
        <v>147</v>
      </c>
      <c r="O1" s="4" t="s">
        <v>123</v>
      </c>
      <c r="P1" s="4" t="s">
        <v>122</v>
      </c>
      <c r="Q1" s="15" t="s">
        <v>76</v>
      </c>
    </row>
    <row r="2" spans="1:16" ht="39.75" customHeight="1">
      <c r="A2" s="6">
        <v>1</v>
      </c>
      <c r="B2" s="6">
        <v>56286</v>
      </c>
      <c r="C2" s="6" t="s">
        <v>75</v>
      </c>
      <c r="D2" s="10" t="s">
        <v>225</v>
      </c>
      <c r="E2" s="6" t="s">
        <v>236</v>
      </c>
      <c r="F2" s="6" t="s">
        <v>103</v>
      </c>
      <c r="G2" s="51">
        <v>37320</v>
      </c>
      <c r="H2" s="7">
        <v>36824</v>
      </c>
      <c r="I2" s="7">
        <v>37925</v>
      </c>
      <c r="J2" s="8">
        <v>311</v>
      </c>
      <c r="K2" s="9">
        <v>1525414.53</v>
      </c>
      <c r="L2" s="9">
        <v>1525414.54</v>
      </c>
      <c r="M2" s="35"/>
      <c r="N2" s="29">
        <v>2002704.18</v>
      </c>
      <c r="O2" s="9"/>
      <c r="P2" s="9"/>
    </row>
    <row r="3" spans="1:16" ht="69.75">
      <c r="A3" s="6">
        <v>2</v>
      </c>
      <c r="B3" s="6">
        <v>57086</v>
      </c>
      <c r="C3" s="6"/>
      <c r="D3" s="10" t="s">
        <v>224</v>
      </c>
      <c r="E3" s="6" t="s">
        <v>316</v>
      </c>
      <c r="F3" s="6" t="s">
        <v>102</v>
      </c>
      <c r="G3" s="51">
        <v>37286</v>
      </c>
      <c r="H3" s="7">
        <v>36879</v>
      </c>
      <c r="I3" s="7">
        <v>39813</v>
      </c>
      <c r="J3" s="8">
        <v>311</v>
      </c>
      <c r="K3" s="9">
        <v>8880119.2</v>
      </c>
      <c r="L3" s="9">
        <v>8878751.649999999</v>
      </c>
      <c r="M3" s="35"/>
      <c r="N3" s="29">
        <v>7879332.33</v>
      </c>
      <c r="O3" s="9">
        <v>1689347.89</v>
      </c>
      <c r="P3" s="9">
        <v>772342.75</v>
      </c>
    </row>
    <row r="4" spans="1:16" ht="69.75">
      <c r="A4" s="6">
        <v>3</v>
      </c>
      <c r="B4" s="6">
        <v>57244</v>
      </c>
      <c r="C4" s="6"/>
      <c r="D4" s="10" t="s">
        <v>369</v>
      </c>
      <c r="E4" s="6" t="s">
        <v>124</v>
      </c>
      <c r="F4" s="6" t="s">
        <v>104</v>
      </c>
      <c r="G4" s="51">
        <v>37321</v>
      </c>
      <c r="H4" s="7">
        <v>37574</v>
      </c>
      <c r="I4" s="7">
        <v>39994</v>
      </c>
      <c r="J4" s="8">
        <v>311</v>
      </c>
      <c r="K4" s="9">
        <v>9269705.1</v>
      </c>
      <c r="L4" s="9">
        <v>8599215.21</v>
      </c>
      <c r="M4" s="35"/>
      <c r="N4" s="29">
        <v>8591217.25</v>
      </c>
      <c r="O4" s="9">
        <v>1348327.04</v>
      </c>
      <c r="P4" s="9">
        <v>662327.04</v>
      </c>
    </row>
    <row r="5" spans="1:16" ht="116.25">
      <c r="A5" s="6">
        <v>4</v>
      </c>
      <c r="B5" s="6">
        <v>57251</v>
      </c>
      <c r="C5" s="6"/>
      <c r="D5" s="10" t="s">
        <v>370</v>
      </c>
      <c r="E5" s="6" t="s">
        <v>125</v>
      </c>
      <c r="F5" s="6" t="s">
        <v>105</v>
      </c>
      <c r="G5" s="51">
        <v>37326</v>
      </c>
      <c r="H5" s="7">
        <v>37413</v>
      </c>
      <c r="I5" s="7">
        <v>39994</v>
      </c>
      <c r="J5" s="8">
        <v>311</v>
      </c>
      <c r="K5" s="9">
        <v>25608777.62</v>
      </c>
      <c r="L5" s="9">
        <v>23411929.749999996</v>
      </c>
      <c r="M5" s="36"/>
      <c r="N5" s="29">
        <v>14377112.61</v>
      </c>
      <c r="O5" s="9">
        <v>9449607.46</v>
      </c>
      <c r="P5" s="9">
        <v>9366270.97</v>
      </c>
    </row>
    <row r="6" spans="1:16" ht="93">
      <c r="A6" s="6">
        <v>5</v>
      </c>
      <c r="B6" s="6">
        <v>60554</v>
      </c>
      <c r="C6" s="6"/>
      <c r="D6" s="10" t="s">
        <v>500</v>
      </c>
      <c r="E6" s="6" t="s">
        <v>318</v>
      </c>
      <c r="F6" s="6" t="s">
        <v>104</v>
      </c>
      <c r="G6" s="51">
        <v>37320</v>
      </c>
      <c r="H6" s="7">
        <v>37162</v>
      </c>
      <c r="I6" s="7">
        <v>39263</v>
      </c>
      <c r="J6" s="8">
        <v>311</v>
      </c>
      <c r="K6" s="9">
        <v>14480838.68</v>
      </c>
      <c r="L6" s="9">
        <v>14082790.96</v>
      </c>
      <c r="M6" s="35"/>
      <c r="N6" s="29">
        <v>14483005.31</v>
      </c>
      <c r="O6" s="9">
        <v>380540.06</v>
      </c>
      <c r="P6" s="9">
        <v>115340.48</v>
      </c>
    </row>
    <row r="7" spans="1:16" ht="46.5">
      <c r="A7" s="6">
        <v>6</v>
      </c>
      <c r="B7" s="6">
        <v>61125</v>
      </c>
      <c r="C7" s="6"/>
      <c r="D7" s="10" t="s">
        <v>374</v>
      </c>
      <c r="E7" s="6" t="s">
        <v>319</v>
      </c>
      <c r="F7" s="6" t="s">
        <v>106</v>
      </c>
      <c r="G7" s="51">
        <v>37351</v>
      </c>
      <c r="H7" s="7">
        <v>37500</v>
      </c>
      <c r="I7" s="7">
        <v>39447</v>
      </c>
      <c r="J7" s="8">
        <v>311</v>
      </c>
      <c r="K7" s="9">
        <v>1030410</v>
      </c>
      <c r="L7" s="9">
        <v>1030377.72</v>
      </c>
      <c r="M7" s="37"/>
      <c r="N7" s="30">
        <v>1030410</v>
      </c>
      <c r="O7" s="11">
        <v>179689</v>
      </c>
      <c r="P7" s="11">
        <v>179689</v>
      </c>
    </row>
    <row r="8" spans="1:16" ht="69.75">
      <c r="A8" s="6">
        <v>7</v>
      </c>
      <c r="B8" s="6">
        <v>61137</v>
      </c>
      <c r="C8" s="6"/>
      <c r="D8" s="10" t="s">
        <v>81</v>
      </c>
      <c r="E8" s="6" t="s">
        <v>320</v>
      </c>
      <c r="F8" s="6" t="s">
        <v>106</v>
      </c>
      <c r="G8" s="51">
        <v>37424</v>
      </c>
      <c r="H8" s="7">
        <v>37530</v>
      </c>
      <c r="I8" s="7">
        <v>39994</v>
      </c>
      <c r="J8" s="8">
        <v>311</v>
      </c>
      <c r="K8" s="9">
        <v>27063357.32</v>
      </c>
      <c r="L8" s="9">
        <v>26346657.68</v>
      </c>
      <c r="M8" s="42"/>
      <c r="N8" s="31">
        <v>26193356.9</v>
      </c>
      <c r="O8" s="12">
        <v>724187.58</v>
      </c>
      <c r="P8" s="12">
        <v>300000</v>
      </c>
    </row>
    <row r="9" spans="1:16" ht="69.75">
      <c r="A9" s="6">
        <v>8</v>
      </c>
      <c r="B9" s="6">
        <v>64970</v>
      </c>
      <c r="C9" s="6"/>
      <c r="D9" s="10" t="s">
        <v>371</v>
      </c>
      <c r="E9" s="6" t="s">
        <v>321</v>
      </c>
      <c r="F9" s="6" t="s">
        <v>106</v>
      </c>
      <c r="G9" s="51">
        <v>37326</v>
      </c>
      <c r="H9" s="7">
        <v>37012</v>
      </c>
      <c r="I9" s="7">
        <v>39629</v>
      </c>
      <c r="J9" s="8">
        <v>311</v>
      </c>
      <c r="K9" s="9">
        <v>4988994.86</v>
      </c>
      <c r="L9" s="9">
        <v>4988134.02</v>
      </c>
      <c r="M9" s="35"/>
      <c r="N9" s="29">
        <v>4775684.85</v>
      </c>
      <c r="O9" s="9">
        <v>1205769.96</v>
      </c>
      <c r="P9" s="9">
        <v>910000</v>
      </c>
    </row>
    <row r="10" spans="1:17" ht="93">
      <c r="A10" s="6">
        <v>9</v>
      </c>
      <c r="B10" s="6">
        <v>65380</v>
      </c>
      <c r="C10" s="6" t="s">
        <v>75</v>
      </c>
      <c r="D10" s="10" t="s">
        <v>372</v>
      </c>
      <c r="E10" s="6" t="s">
        <v>373</v>
      </c>
      <c r="F10" s="6" t="s">
        <v>106</v>
      </c>
      <c r="G10" s="51">
        <v>37351</v>
      </c>
      <c r="H10" s="7">
        <v>37272</v>
      </c>
      <c r="I10" s="7">
        <v>39447</v>
      </c>
      <c r="J10" s="8">
        <v>311</v>
      </c>
      <c r="K10" s="9">
        <v>4199500.33</v>
      </c>
      <c r="L10" s="9">
        <v>3723100.35</v>
      </c>
      <c r="M10" s="37"/>
      <c r="N10" s="30">
        <v>6233308.88</v>
      </c>
      <c r="O10" s="11"/>
      <c r="P10" s="11"/>
      <c r="Q10" s="5" t="s">
        <v>75</v>
      </c>
    </row>
    <row r="11" spans="1:17" ht="93">
      <c r="A11" s="6">
        <v>10</v>
      </c>
      <c r="B11" s="6">
        <v>65720</v>
      </c>
      <c r="C11" s="6" t="s">
        <v>75</v>
      </c>
      <c r="D11" s="10" t="s">
        <v>126</v>
      </c>
      <c r="E11" s="6" t="s">
        <v>150</v>
      </c>
      <c r="F11" s="6" t="s">
        <v>102</v>
      </c>
      <c r="G11" s="51">
        <v>37440</v>
      </c>
      <c r="H11" s="7">
        <v>37526</v>
      </c>
      <c r="I11" s="7">
        <v>38077</v>
      </c>
      <c r="J11" s="8">
        <v>311</v>
      </c>
      <c r="K11" s="9">
        <v>1010471.51</v>
      </c>
      <c r="L11" s="9">
        <v>1010471.51</v>
      </c>
      <c r="M11" s="60"/>
      <c r="N11" s="31">
        <v>1010471.51</v>
      </c>
      <c r="O11" s="12"/>
      <c r="P11" s="12"/>
      <c r="Q11" s="5" t="s">
        <v>75</v>
      </c>
    </row>
    <row r="12" spans="1:16" ht="46.5">
      <c r="A12" s="6">
        <v>11</v>
      </c>
      <c r="B12" s="6">
        <v>65863</v>
      </c>
      <c r="C12" s="6"/>
      <c r="D12" s="10" t="s">
        <v>375</v>
      </c>
      <c r="E12" s="6" t="s">
        <v>322</v>
      </c>
      <c r="F12" s="6" t="s">
        <v>107</v>
      </c>
      <c r="G12" s="51">
        <v>37351</v>
      </c>
      <c r="H12" s="7">
        <v>37539</v>
      </c>
      <c r="I12" s="7">
        <v>39813</v>
      </c>
      <c r="J12" s="8">
        <v>311</v>
      </c>
      <c r="K12" s="9">
        <v>10152620.14</v>
      </c>
      <c r="L12" s="9">
        <v>9700848.71</v>
      </c>
      <c r="M12" s="35"/>
      <c r="N12" s="29">
        <v>8552620.47</v>
      </c>
      <c r="O12" s="9">
        <v>398137.57</v>
      </c>
      <c r="P12" s="9"/>
    </row>
    <row r="13" spans="1:17" ht="116.25">
      <c r="A13" s="6">
        <v>12</v>
      </c>
      <c r="B13" s="6">
        <v>65987</v>
      </c>
      <c r="C13" s="6" t="s">
        <v>75</v>
      </c>
      <c r="D13" s="10" t="s">
        <v>134</v>
      </c>
      <c r="E13" s="6" t="s">
        <v>135</v>
      </c>
      <c r="F13" s="6" t="s">
        <v>106</v>
      </c>
      <c r="G13" s="51">
        <v>37365</v>
      </c>
      <c r="H13" s="7">
        <v>37347</v>
      </c>
      <c r="I13" s="7">
        <v>39812</v>
      </c>
      <c r="J13" s="8">
        <v>311</v>
      </c>
      <c r="K13" s="9">
        <v>2583612.28</v>
      </c>
      <c r="L13" s="9">
        <v>2516612.26</v>
      </c>
      <c r="M13" s="35"/>
      <c r="N13" s="29">
        <v>2583612.28</v>
      </c>
      <c r="O13" s="9">
        <v>45394.3</v>
      </c>
      <c r="P13" s="9">
        <v>45394.3</v>
      </c>
      <c r="Q13" s="5" t="s">
        <v>75</v>
      </c>
    </row>
    <row r="14" spans="1:16" ht="46.5">
      <c r="A14" s="6">
        <v>13</v>
      </c>
      <c r="B14" s="6">
        <v>68709</v>
      </c>
      <c r="C14" s="6"/>
      <c r="D14" s="10" t="s">
        <v>136</v>
      </c>
      <c r="E14" s="6" t="s">
        <v>317</v>
      </c>
      <c r="F14" s="6" t="s">
        <v>106</v>
      </c>
      <c r="G14" s="51">
        <v>37391</v>
      </c>
      <c r="H14" s="7">
        <v>38957</v>
      </c>
      <c r="I14" s="7">
        <v>39994</v>
      </c>
      <c r="J14" s="8">
        <v>311</v>
      </c>
      <c r="K14" s="9">
        <v>4551331.12</v>
      </c>
      <c r="L14" s="9">
        <v>4344650.71</v>
      </c>
      <c r="M14" s="35"/>
      <c r="N14" s="29">
        <v>2656617.99</v>
      </c>
      <c r="O14" s="9">
        <v>3000000</v>
      </c>
      <c r="P14" s="9">
        <v>1500000</v>
      </c>
    </row>
    <row r="15" spans="1:16" ht="46.5">
      <c r="A15" s="6">
        <v>14</v>
      </c>
      <c r="B15" s="6">
        <v>68721</v>
      </c>
      <c r="C15" s="6"/>
      <c r="D15" s="10" t="s">
        <v>79</v>
      </c>
      <c r="E15" s="6" t="s">
        <v>323</v>
      </c>
      <c r="F15" s="6" t="s">
        <v>106</v>
      </c>
      <c r="G15" s="51">
        <v>37424</v>
      </c>
      <c r="H15" s="7">
        <v>36526</v>
      </c>
      <c r="I15" s="7">
        <v>39994</v>
      </c>
      <c r="J15" s="8">
        <v>311</v>
      </c>
      <c r="K15" s="9">
        <v>15188802.1</v>
      </c>
      <c r="L15" s="9">
        <v>15105123.049999999</v>
      </c>
      <c r="M15" s="35"/>
      <c r="N15" s="29">
        <v>8254525.48</v>
      </c>
      <c r="O15" s="9">
        <v>9780993.32</v>
      </c>
      <c r="P15" s="9">
        <v>9780993.32</v>
      </c>
    </row>
    <row r="16" spans="1:16" ht="69.75">
      <c r="A16" s="6">
        <v>15</v>
      </c>
      <c r="B16" s="6">
        <v>68936</v>
      </c>
      <c r="C16" s="6"/>
      <c r="D16" s="10" t="s">
        <v>363</v>
      </c>
      <c r="E16" s="6" t="s">
        <v>324</v>
      </c>
      <c r="F16" s="6" t="s">
        <v>102</v>
      </c>
      <c r="G16" s="51">
        <v>37440</v>
      </c>
      <c r="H16" s="7">
        <v>37469</v>
      </c>
      <c r="I16" s="7">
        <v>39813</v>
      </c>
      <c r="J16" s="8">
        <v>311</v>
      </c>
      <c r="K16" s="9">
        <v>8887630.8</v>
      </c>
      <c r="L16" s="9">
        <v>8757328.89</v>
      </c>
      <c r="M16" s="35"/>
      <c r="N16" s="29">
        <v>7273733.6</v>
      </c>
      <c r="O16" s="9">
        <v>3084181.92</v>
      </c>
      <c r="P16" s="9">
        <v>1290000</v>
      </c>
    </row>
    <row r="17" spans="1:16" ht="46.5">
      <c r="A17" s="6">
        <v>16</v>
      </c>
      <c r="B17" s="6">
        <v>70930</v>
      </c>
      <c r="C17" s="6"/>
      <c r="D17" s="10" t="s">
        <v>80</v>
      </c>
      <c r="E17" s="6" t="s">
        <v>325</v>
      </c>
      <c r="F17" s="6" t="s">
        <v>102</v>
      </c>
      <c r="G17" s="51">
        <v>37424</v>
      </c>
      <c r="H17" s="7">
        <v>37667</v>
      </c>
      <c r="I17" s="7">
        <v>38032</v>
      </c>
      <c r="J17" s="8">
        <v>311</v>
      </c>
      <c r="K17" s="9">
        <v>563935.98</v>
      </c>
      <c r="L17" s="9">
        <v>521089.33</v>
      </c>
      <c r="M17" s="36"/>
      <c r="N17" s="29">
        <v>561979.92</v>
      </c>
      <c r="O17" s="9"/>
      <c r="P17" s="9"/>
    </row>
    <row r="18" spans="1:16" ht="139.5">
      <c r="A18" s="6">
        <v>17</v>
      </c>
      <c r="B18" s="6">
        <v>71521</v>
      </c>
      <c r="C18" s="6"/>
      <c r="D18" s="10" t="s">
        <v>93</v>
      </c>
      <c r="E18" s="6" t="s">
        <v>326</v>
      </c>
      <c r="F18" s="6" t="s">
        <v>107</v>
      </c>
      <c r="G18" s="51">
        <v>37441</v>
      </c>
      <c r="H18" s="7">
        <v>37347</v>
      </c>
      <c r="I18" s="7">
        <v>39994</v>
      </c>
      <c r="J18" s="8">
        <v>311</v>
      </c>
      <c r="K18" s="9">
        <v>1995597.95</v>
      </c>
      <c r="L18" s="9">
        <v>1995597.95</v>
      </c>
      <c r="M18" s="36"/>
      <c r="N18" s="29">
        <v>1372595.69</v>
      </c>
      <c r="O18" s="9">
        <v>648253.97</v>
      </c>
      <c r="P18" s="9">
        <v>100000</v>
      </c>
    </row>
    <row r="19" spans="1:16" ht="69.75">
      <c r="A19" s="6">
        <v>18</v>
      </c>
      <c r="B19" s="6">
        <v>71653</v>
      </c>
      <c r="C19" s="6"/>
      <c r="D19" s="10" t="s">
        <v>137</v>
      </c>
      <c r="E19" s="6" t="s">
        <v>384</v>
      </c>
      <c r="F19" s="6" t="s">
        <v>104</v>
      </c>
      <c r="G19" s="51">
        <v>37424</v>
      </c>
      <c r="H19" s="7">
        <v>37596</v>
      </c>
      <c r="I19" s="7">
        <v>39994</v>
      </c>
      <c r="J19" s="8">
        <v>311</v>
      </c>
      <c r="K19" s="9">
        <v>25329942.64</v>
      </c>
      <c r="L19" s="9">
        <v>23376565.61</v>
      </c>
      <c r="M19" s="42"/>
      <c r="N19" s="31">
        <v>24347766.56</v>
      </c>
      <c r="O19" s="12">
        <v>3636042.89</v>
      </c>
      <c r="P19" s="12">
        <v>3465344.35</v>
      </c>
    </row>
    <row r="20" spans="1:16" ht="46.5">
      <c r="A20" s="6">
        <v>19</v>
      </c>
      <c r="B20" s="6">
        <v>75740</v>
      </c>
      <c r="C20" s="6"/>
      <c r="D20" s="10" t="s">
        <v>364</v>
      </c>
      <c r="E20" s="6" t="s">
        <v>385</v>
      </c>
      <c r="F20" s="6" t="s">
        <v>108</v>
      </c>
      <c r="G20" s="51">
        <v>37567</v>
      </c>
      <c r="H20" s="7">
        <v>37579</v>
      </c>
      <c r="I20" s="7">
        <v>39994</v>
      </c>
      <c r="J20" s="8">
        <v>311</v>
      </c>
      <c r="K20" s="9">
        <v>9647864.22</v>
      </c>
      <c r="L20" s="9">
        <v>9600886.54</v>
      </c>
      <c r="M20" s="35"/>
      <c r="N20" s="29">
        <v>8895854.42</v>
      </c>
      <c r="O20" s="9">
        <v>2111153.5</v>
      </c>
      <c r="P20" s="9">
        <v>1193868.94</v>
      </c>
    </row>
    <row r="21" spans="1:16" ht="93">
      <c r="A21" s="6">
        <v>20</v>
      </c>
      <c r="B21" s="6">
        <v>75747</v>
      </c>
      <c r="C21" s="6"/>
      <c r="D21" s="10" t="s">
        <v>98</v>
      </c>
      <c r="E21" s="6" t="s">
        <v>386</v>
      </c>
      <c r="F21" s="6" t="s">
        <v>104</v>
      </c>
      <c r="G21" s="51">
        <v>37567</v>
      </c>
      <c r="H21" s="7">
        <v>37511</v>
      </c>
      <c r="I21" s="7">
        <v>38352</v>
      </c>
      <c r="J21" s="8">
        <v>311</v>
      </c>
      <c r="K21" s="9">
        <v>4514946.03</v>
      </c>
      <c r="L21" s="9">
        <v>4439342.77</v>
      </c>
      <c r="M21" s="59"/>
      <c r="N21" s="29">
        <v>4448539.26</v>
      </c>
      <c r="O21" s="9">
        <v>2561.42</v>
      </c>
      <c r="P21" s="9"/>
    </row>
    <row r="22" spans="1:16" ht="46.5">
      <c r="A22" s="6">
        <v>21</v>
      </c>
      <c r="B22" s="6">
        <v>80223</v>
      </c>
      <c r="C22" s="6"/>
      <c r="D22" s="10" t="s">
        <v>39</v>
      </c>
      <c r="E22" s="6" t="s">
        <v>325</v>
      </c>
      <c r="F22" s="6" t="s">
        <v>102</v>
      </c>
      <c r="G22" s="51">
        <v>37756</v>
      </c>
      <c r="H22" s="7">
        <v>38602</v>
      </c>
      <c r="I22" s="7">
        <v>39994</v>
      </c>
      <c r="J22" s="8">
        <v>311</v>
      </c>
      <c r="K22" s="9">
        <v>9775358.99</v>
      </c>
      <c r="L22" s="9">
        <v>7458233.71</v>
      </c>
      <c r="M22" s="36"/>
      <c r="N22" s="29">
        <v>3138178.82</v>
      </c>
      <c r="O22" s="9">
        <v>4562650.37</v>
      </c>
      <c r="P22" s="9">
        <v>3497841.6</v>
      </c>
    </row>
    <row r="23" spans="1:17" ht="93">
      <c r="A23" s="6">
        <v>22</v>
      </c>
      <c r="B23" s="6">
        <v>82417</v>
      </c>
      <c r="C23" s="6" t="s">
        <v>75</v>
      </c>
      <c r="D23" s="10" t="s">
        <v>40</v>
      </c>
      <c r="E23" s="6" t="s">
        <v>158</v>
      </c>
      <c r="F23" s="6" t="s">
        <v>106</v>
      </c>
      <c r="G23" s="51">
        <v>37756</v>
      </c>
      <c r="H23" s="7">
        <v>37622</v>
      </c>
      <c r="I23" s="7">
        <v>39263</v>
      </c>
      <c r="J23" s="8">
        <v>311</v>
      </c>
      <c r="K23" s="9">
        <v>3600000</v>
      </c>
      <c r="L23" s="9">
        <v>3593030.8</v>
      </c>
      <c r="M23" s="36"/>
      <c r="N23" s="29">
        <v>3600000</v>
      </c>
      <c r="O23" s="9"/>
      <c r="P23" s="9"/>
      <c r="Q23" s="5" t="s">
        <v>75</v>
      </c>
    </row>
    <row r="24" spans="1:16" ht="23.25">
      <c r="A24" s="6">
        <v>23</v>
      </c>
      <c r="B24" s="6">
        <v>97045</v>
      </c>
      <c r="C24" s="6"/>
      <c r="D24" s="10" t="s">
        <v>334</v>
      </c>
      <c r="E24" s="6" t="s">
        <v>376</v>
      </c>
      <c r="F24" s="6" t="s">
        <v>102</v>
      </c>
      <c r="G24" s="51">
        <v>38309</v>
      </c>
      <c r="H24" s="7">
        <v>36634</v>
      </c>
      <c r="I24" s="7">
        <v>39994</v>
      </c>
      <c r="J24" s="8">
        <v>311</v>
      </c>
      <c r="K24" s="9">
        <v>23555563.74</v>
      </c>
      <c r="L24" s="9">
        <v>23555563.74</v>
      </c>
      <c r="M24" s="61"/>
      <c r="N24" s="33">
        <f>80000000+37067702.01</f>
        <v>117067702.00999999</v>
      </c>
      <c r="O24" s="13">
        <f>8487858.49+30880468</f>
        <v>39368326.49</v>
      </c>
      <c r="P24" s="13">
        <f>8487858.49+25000000</f>
        <v>33487858.490000002</v>
      </c>
    </row>
    <row r="25" spans="1:16" ht="46.5">
      <c r="A25" s="6">
        <v>24</v>
      </c>
      <c r="B25" s="6">
        <v>98715</v>
      </c>
      <c r="C25" s="6"/>
      <c r="D25" s="52" t="s">
        <v>11</v>
      </c>
      <c r="E25" s="6" t="s">
        <v>387</v>
      </c>
      <c r="F25" s="6" t="s">
        <v>49</v>
      </c>
      <c r="G25" s="51">
        <v>38491</v>
      </c>
      <c r="H25" s="7">
        <v>38656</v>
      </c>
      <c r="I25" s="7">
        <v>39813</v>
      </c>
      <c r="J25" s="8">
        <v>311</v>
      </c>
      <c r="K25" s="9">
        <v>2002127.66</v>
      </c>
      <c r="L25" s="9">
        <v>1997040.76</v>
      </c>
      <c r="M25" s="41"/>
      <c r="N25" s="30">
        <v>1176343.69</v>
      </c>
      <c r="O25" s="11">
        <v>1325388.31</v>
      </c>
      <c r="P25" s="11">
        <v>1325388.31</v>
      </c>
    </row>
    <row r="26" spans="1:16" ht="69.75">
      <c r="A26" s="6">
        <v>25</v>
      </c>
      <c r="B26" s="6">
        <v>98716</v>
      </c>
      <c r="C26" s="6"/>
      <c r="D26" s="52" t="s">
        <v>94</v>
      </c>
      <c r="E26" s="6" t="s">
        <v>159</v>
      </c>
      <c r="F26" s="6" t="s">
        <v>50</v>
      </c>
      <c r="G26" s="51">
        <v>38490</v>
      </c>
      <c r="H26" s="7">
        <v>38664</v>
      </c>
      <c r="I26" s="7">
        <v>39994</v>
      </c>
      <c r="J26" s="8">
        <v>311</v>
      </c>
      <c r="K26" s="9">
        <v>8143011.52</v>
      </c>
      <c r="L26" s="9">
        <v>8027345.840000001</v>
      </c>
      <c r="M26" s="60"/>
      <c r="N26" s="31">
        <v>6250018.79</v>
      </c>
      <c r="O26" s="12">
        <v>4772465.99</v>
      </c>
      <c r="P26" s="12">
        <v>2400000</v>
      </c>
    </row>
    <row r="27" spans="1:16" ht="69.75">
      <c r="A27" s="6">
        <v>26</v>
      </c>
      <c r="B27" s="6">
        <v>98718</v>
      </c>
      <c r="C27" s="6"/>
      <c r="D27" s="52" t="s">
        <v>144</v>
      </c>
      <c r="E27" s="6" t="s">
        <v>160</v>
      </c>
      <c r="F27" s="6" t="s">
        <v>106</v>
      </c>
      <c r="G27" s="51">
        <v>38491</v>
      </c>
      <c r="H27" s="7">
        <v>38978</v>
      </c>
      <c r="I27" s="7">
        <v>39813</v>
      </c>
      <c r="J27" s="8">
        <v>311</v>
      </c>
      <c r="K27" s="9">
        <v>1225801.98</v>
      </c>
      <c r="L27" s="9">
        <v>1225024.32</v>
      </c>
      <c r="M27" s="36"/>
      <c r="N27" s="29">
        <v>710752.66</v>
      </c>
      <c r="O27" s="9">
        <v>1127014.13</v>
      </c>
      <c r="P27" s="9">
        <v>1127013.83</v>
      </c>
    </row>
    <row r="28" spans="1:16" ht="139.5">
      <c r="A28" s="6">
        <v>27</v>
      </c>
      <c r="B28" s="6">
        <v>100133</v>
      </c>
      <c r="C28" s="6"/>
      <c r="D28" s="52" t="s">
        <v>344</v>
      </c>
      <c r="E28" s="6" t="s">
        <v>388</v>
      </c>
      <c r="F28" s="6" t="s">
        <v>51</v>
      </c>
      <c r="G28" s="51">
        <v>38491</v>
      </c>
      <c r="H28" s="7">
        <v>38474</v>
      </c>
      <c r="I28" s="7">
        <v>39813</v>
      </c>
      <c r="J28" s="8">
        <v>311</v>
      </c>
      <c r="K28" s="9">
        <v>508403.55</v>
      </c>
      <c r="L28" s="9">
        <v>166807.1</v>
      </c>
      <c r="M28" s="36"/>
      <c r="N28" s="29">
        <v>250000</v>
      </c>
      <c r="O28" s="9">
        <v>150000</v>
      </c>
      <c r="P28" s="9">
        <v>150000</v>
      </c>
    </row>
    <row r="29" spans="1:17" ht="69.75">
      <c r="A29" s="6">
        <v>28</v>
      </c>
      <c r="B29" s="6">
        <v>103992</v>
      </c>
      <c r="C29" s="6" t="s">
        <v>75</v>
      </c>
      <c r="D29" s="52" t="s">
        <v>191</v>
      </c>
      <c r="E29" s="6" t="s">
        <v>297</v>
      </c>
      <c r="F29" s="6" t="s">
        <v>106</v>
      </c>
      <c r="G29" s="51">
        <v>38621</v>
      </c>
      <c r="H29" s="7">
        <v>38839</v>
      </c>
      <c r="I29" s="7">
        <v>39994</v>
      </c>
      <c r="J29" s="8">
        <v>311</v>
      </c>
      <c r="K29" s="9">
        <v>800000</v>
      </c>
      <c r="L29" s="9">
        <v>718018.1</v>
      </c>
      <c r="M29" s="36"/>
      <c r="N29" s="29">
        <v>600000</v>
      </c>
      <c r="O29" s="9">
        <v>200000</v>
      </c>
      <c r="P29" s="9"/>
      <c r="Q29" s="5" t="s">
        <v>75</v>
      </c>
    </row>
    <row r="30" spans="1:17" ht="69.75">
      <c r="A30" s="6">
        <v>29</v>
      </c>
      <c r="B30" s="6">
        <v>105662</v>
      </c>
      <c r="C30" s="6"/>
      <c r="D30" s="52" t="s">
        <v>3</v>
      </c>
      <c r="E30" s="6" t="s">
        <v>4</v>
      </c>
      <c r="F30" s="6" t="s">
        <v>102</v>
      </c>
      <c r="G30" s="51">
        <v>38761</v>
      </c>
      <c r="H30" s="7">
        <v>38718</v>
      </c>
      <c r="I30" s="7">
        <v>39812</v>
      </c>
      <c r="J30" s="8">
        <v>311</v>
      </c>
      <c r="K30" s="9">
        <v>700000</v>
      </c>
      <c r="L30" s="9">
        <v>699994.24</v>
      </c>
      <c r="M30" s="36"/>
      <c r="N30" s="29">
        <v>410000</v>
      </c>
      <c r="O30" s="9">
        <v>110000</v>
      </c>
      <c r="P30" s="9">
        <v>110000</v>
      </c>
      <c r="Q30" s="5" t="s">
        <v>75</v>
      </c>
    </row>
    <row r="31" spans="1:16" ht="93">
      <c r="A31" s="6">
        <v>30</v>
      </c>
      <c r="B31" s="6">
        <v>107270</v>
      </c>
      <c r="C31" s="6"/>
      <c r="D31" s="52" t="s">
        <v>146</v>
      </c>
      <c r="E31" s="6" t="s">
        <v>56</v>
      </c>
      <c r="F31" s="6" t="s">
        <v>49</v>
      </c>
      <c r="G31" s="51">
        <v>38684</v>
      </c>
      <c r="H31" s="7">
        <v>38596</v>
      </c>
      <c r="I31" s="7">
        <v>39813</v>
      </c>
      <c r="J31" s="8">
        <v>311</v>
      </c>
      <c r="K31" s="9">
        <v>720000</v>
      </c>
      <c r="L31" s="9">
        <v>719943.54</v>
      </c>
      <c r="M31" s="36"/>
      <c r="N31" s="29">
        <v>340000</v>
      </c>
      <c r="O31" s="9">
        <v>11231.36</v>
      </c>
      <c r="P31" s="9">
        <v>11231.36</v>
      </c>
    </row>
    <row r="32" spans="1:16" ht="23.25">
      <c r="A32" s="6">
        <v>31</v>
      </c>
      <c r="B32" s="6">
        <v>107470</v>
      </c>
      <c r="C32" s="6"/>
      <c r="D32" s="52" t="s">
        <v>44</v>
      </c>
      <c r="E32" s="6" t="s">
        <v>325</v>
      </c>
      <c r="F32" s="6" t="s">
        <v>51</v>
      </c>
      <c r="G32" s="51">
        <v>38817</v>
      </c>
      <c r="H32" s="7">
        <v>39237</v>
      </c>
      <c r="I32" s="7">
        <v>39994</v>
      </c>
      <c r="J32" s="8">
        <v>311</v>
      </c>
      <c r="K32" s="9">
        <v>7337753.63</v>
      </c>
      <c r="L32" s="9">
        <v>7310532.430000001</v>
      </c>
      <c r="M32" s="36"/>
      <c r="N32" s="29">
        <v>1242599.85</v>
      </c>
      <c r="O32" s="9">
        <v>4000000</v>
      </c>
      <c r="P32" s="9">
        <v>2500000</v>
      </c>
    </row>
    <row r="33" spans="1:17" ht="69.75">
      <c r="A33" s="6">
        <v>32</v>
      </c>
      <c r="B33" s="6">
        <v>107471</v>
      </c>
      <c r="C33" s="6" t="s">
        <v>75</v>
      </c>
      <c r="D33" s="52" t="s">
        <v>45</v>
      </c>
      <c r="E33" s="6" t="s">
        <v>46</v>
      </c>
      <c r="F33" s="6" t="s">
        <v>103</v>
      </c>
      <c r="G33" s="51">
        <v>38817</v>
      </c>
      <c r="H33" s="7">
        <v>39120</v>
      </c>
      <c r="I33" s="7">
        <v>39813</v>
      </c>
      <c r="J33" s="8">
        <v>311</v>
      </c>
      <c r="K33" s="9">
        <v>500000</v>
      </c>
      <c r="L33" s="9">
        <v>500000</v>
      </c>
      <c r="M33" s="38"/>
      <c r="N33" s="29">
        <v>150000</v>
      </c>
      <c r="O33" s="9">
        <v>470000</v>
      </c>
      <c r="P33" s="9"/>
      <c r="Q33" s="5" t="s">
        <v>75</v>
      </c>
    </row>
    <row r="34" spans="1:16" ht="46.5">
      <c r="A34" s="6">
        <v>33</v>
      </c>
      <c r="B34" s="6">
        <v>107524</v>
      </c>
      <c r="C34" s="6"/>
      <c r="D34" s="52" t="s">
        <v>133</v>
      </c>
      <c r="E34" s="6" t="s">
        <v>389</v>
      </c>
      <c r="F34" s="6" t="s">
        <v>102</v>
      </c>
      <c r="G34" s="51">
        <v>38845</v>
      </c>
      <c r="H34" s="7">
        <v>39227</v>
      </c>
      <c r="I34" s="7">
        <v>39813</v>
      </c>
      <c r="J34" s="8">
        <v>311</v>
      </c>
      <c r="K34" s="9">
        <v>350000</v>
      </c>
      <c r="L34" s="9">
        <v>349980.4</v>
      </c>
      <c r="M34" s="36"/>
      <c r="N34" s="29">
        <v>118564.36</v>
      </c>
      <c r="O34" s="9">
        <v>300000</v>
      </c>
      <c r="P34" s="9">
        <v>300000</v>
      </c>
    </row>
    <row r="35" spans="1:16" ht="23.25">
      <c r="A35" s="6">
        <v>34</v>
      </c>
      <c r="B35" s="6">
        <v>107551</v>
      </c>
      <c r="C35" s="6"/>
      <c r="D35" s="52" t="s">
        <v>240</v>
      </c>
      <c r="E35" s="6" t="s">
        <v>390</v>
      </c>
      <c r="F35" s="6" t="s">
        <v>102</v>
      </c>
      <c r="G35" s="51">
        <v>38902</v>
      </c>
      <c r="H35" s="7">
        <v>39070</v>
      </c>
      <c r="I35" s="7">
        <v>39994</v>
      </c>
      <c r="J35" s="8">
        <v>311</v>
      </c>
      <c r="K35" s="9">
        <v>329717.8</v>
      </c>
      <c r="L35" s="9">
        <v>299717.72</v>
      </c>
      <c r="M35" s="36"/>
      <c r="N35" s="29">
        <v>31778.61</v>
      </c>
      <c r="O35" s="9">
        <f>280120.93+30000</f>
        <v>310120.93</v>
      </c>
      <c r="P35" s="9">
        <v>60000</v>
      </c>
    </row>
    <row r="36" spans="1:17" ht="93">
      <c r="A36" s="6">
        <v>35</v>
      </c>
      <c r="B36" s="6">
        <v>107554</v>
      </c>
      <c r="C36" s="6" t="s">
        <v>75</v>
      </c>
      <c r="D36" s="52" t="s">
        <v>198</v>
      </c>
      <c r="E36" s="6" t="s">
        <v>149</v>
      </c>
      <c r="F36" s="6" t="s">
        <v>52</v>
      </c>
      <c r="G36" s="51">
        <v>38842</v>
      </c>
      <c r="H36" s="7">
        <v>39195</v>
      </c>
      <c r="I36" s="7">
        <v>39813</v>
      </c>
      <c r="J36" s="8">
        <v>311</v>
      </c>
      <c r="K36" s="9">
        <v>400000</v>
      </c>
      <c r="L36" s="9">
        <v>400000</v>
      </c>
      <c r="M36" s="36"/>
      <c r="N36" s="29">
        <v>60000</v>
      </c>
      <c r="O36" s="9">
        <v>200000</v>
      </c>
      <c r="P36" s="9"/>
      <c r="Q36" s="5" t="s">
        <v>75</v>
      </c>
    </row>
    <row r="37" spans="1:16" ht="69.75">
      <c r="A37" s="6">
        <v>36</v>
      </c>
      <c r="B37" s="6">
        <v>107577</v>
      </c>
      <c r="C37" s="6"/>
      <c r="D37" s="52" t="s">
        <v>432</v>
      </c>
      <c r="E37" s="6" t="s">
        <v>406</v>
      </c>
      <c r="F37" s="6" t="s">
        <v>49</v>
      </c>
      <c r="G37" s="51">
        <v>38902</v>
      </c>
      <c r="H37" s="7">
        <v>39073</v>
      </c>
      <c r="I37" s="7">
        <v>39994</v>
      </c>
      <c r="J37" s="8">
        <v>311</v>
      </c>
      <c r="K37" s="9">
        <v>2822800.1</v>
      </c>
      <c r="L37" s="9">
        <v>2752630.78</v>
      </c>
      <c r="M37" s="36"/>
      <c r="N37" s="29">
        <v>1099039.88</v>
      </c>
      <c r="O37" s="9">
        <v>2000000</v>
      </c>
      <c r="P37" s="9">
        <v>1300000</v>
      </c>
    </row>
    <row r="38" spans="1:17" ht="116.25">
      <c r="A38" s="6">
        <v>37</v>
      </c>
      <c r="B38" s="6">
        <v>107672</v>
      </c>
      <c r="C38" s="6" t="s">
        <v>75</v>
      </c>
      <c r="D38" s="52" t="s">
        <v>339</v>
      </c>
      <c r="E38" s="6" t="s">
        <v>95</v>
      </c>
      <c r="F38" s="6" t="s">
        <v>106</v>
      </c>
      <c r="G38" s="51">
        <v>38744</v>
      </c>
      <c r="H38" s="7">
        <v>38902</v>
      </c>
      <c r="I38" s="7">
        <v>39994</v>
      </c>
      <c r="J38" s="8">
        <v>311</v>
      </c>
      <c r="K38" s="9">
        <v>231944.4</v>
      </c>
      <c r="L38" s="9">
        <v>231920.69</v>
      </c>
      <c r="M38" s="36"/>
      <c r="N38" s="29">
        <v>163259.73</v>
      </c>
      <c r="O38" s="9">
        <v>163259.73</v>
      </c>
      <c r="P38" s="9">
        <v>163259.73</v>
      </c>
      <c r="Q38" s="5" t="s">
        <v>75</v>
      </c>
    </row>
    <row r="39" spans="1:16" ht="162.75">
      <c r="A39" s="6">
        <v>38</v>
      </c>
      <c r="B39" s="6">
        <v>107752</v>
      </c>
      <c r="C39" s="6"/>
      <c r="D39" s="52" t="s">
        <v>241</v>
      </c>
      <c r="E39" s="6" t="s">
        <v>391</v>
      </c>
      <c r="F39" s="6" t="s">
        <v>103</v>
      </c>
      <c r="G39" s="51">
        <v>38902</v>
      </c>
      <c r="H39" s="7">
        <v>39064</v>
      </c>
      <c r="I39" s="7">
        <v>39612</v>
      </c>
      <c r="J39" s="8">
        <v>311</v>
      </c>
      <c r="K39" s="9">
        <v>1241212.01</v>
      </c>
      <c r="L39" s="9">
        <v>1241212.01</v>
      </c>
      <c r="M39" s="36"/>
      <c r="N39" s="29">
        <v>1100186.11</v>
      </c>
      <c r="O39" s="9">
        <v>1000000</v>
      </c>
      <c r="P39" s="9">
        <v>1000000</v>
      </c>
    </row>
    <row r="40" spans="1:17" ht="23.25">
      <c r="A40" s="6">
        <v>39</v>
      </c>
      <c r="B40" s="6">
        <v>108066</v>
      </c>
      <c r="C40" s="6" t="s">
        <v>75</v>
      </c>
      <c r="D40" s="52" t="s">
        <v>312</v>
      </c>
      <c r="E40" s="6" t="s">
        <v>163</v>
      </c>
      <c r="F40" s="6" t="s">
        <v>102</v>
      </c>
      <c r="G40" s="51">
        <v>38761</v>
      </c>
      <c r="H40" s="7">
        <v>39463</v>
      </c>
      <c r="I40" s="7">
        <v>39994</v>
      </c>
      <c r="J40" s="8">
        <v>311</v>
      </c>
      <c r="K40" s="9">
        <v>2473776.97</v>
      </c>
      <c r="L40" s="9">
        <v>1481928.46</v>
      </c>
      <c r="M40" s="36"/>
      <c r="N40" s="29"/>
      <c r="O40" s="9">
        <v>1200000</v>
      </c>
      <c r="P40" s="9"/>
      <c r="Q40" s="5" t="s">
        <v>75</v>
      </c>
    </row>
    <row r="41" spans="1:16" ht="46.5">
      <c r="A41" s="6">
        <v>40</v>
      </c>
      <c r="B41" s="6">
        <v>108112</v>
      </c>
      <c r="C41" s="6"/>
      <c r="D41" s="52" t="s">
        <v>66</v>
      </c>
      <c r="E41" s="6" t="s">
        <v>164</v>
      </c>
      <c r="F41" s="6" t="s">
        <v>8</v>
      </c>
      <c r="G41" s="51">
        <v>38761</v>
      </c>
      <c r="H41" s="7">
        <v>38777</v>
      </c>
      <c r="I41" s="7">
        <v>39813</v>
      </c>
      <c r="J41" s="8">
        <v>311</v>
      </c>
      <c r="K41" s="9">
        <v>400000</v>
      </c>
      <c r="L41" s="9">
        <v>400000</v>
      </c>
      <c r="M41" s="36"/>
      <c r="N41" s="29">
        <v>112661.6</v>
      </c>
      <c r="O41" s="9">
        <v>200000</v>
      </c>
      <c r="P41" s="9">
        <v>70000</v>
      </c>
    </row>
    <row r="42" spans="1:16" ht="46.5">
      <c r="A42" s="6">
        <v>41</v>
      </c>
      <c r="B42" s="6">
        <v>108119</v>
      </c>
      <c r="C42" s="6"/>
      <c r="D42" s="52" t="s">
        <v>313</v>
      </c>
      <c r="E42" s="6" t="s">
        <v>165</v>
      </c>
      <c r="F42" s="6" t="s">
        <v>102</v>
      </c>
      <c r="G42" s="51">
        <v>38761</v>
      </c>
      <c r="H42" s="7">
        <v>38899</v>
      </c>
      <c r="I42" s="7">
        <v>39994</v>
      </c>
      <c r="J42" s="8">
        <v>311</v>
      </c>
      <c r="K42" s="9">
        <v>1740000</v>
      </c>
      <c r="L42" s="9">
        <v>1739906.23</v>
      </c>
      <c r="M42" s="36"/>
      <c r="N42" s="29">
        <v>506061.68</v>
      </c>
      <c r="O42" s="9">
        <v>598985.38</v>
      </c>
      <c r="P42" s="9">
        <v>600000</v>
      </c>
    </row>
    <row r="43" spans="1:16" ht="116.25">
      <c r="A43" s="6">
        <v>42</v>
      </c>
      <c r="B43" s="6">
        <v>108123</v>
      </c>
      <c r="C43" s="6"/>
      <c r="D43" s="52" t="s">
        <v>162</v>
      </c>
      <c r="E43" s="6" t="s">
        <v>166</v>
      </c>
      <c r="F43" s="6" t="s">
        <v>106</v>
      </c>
      <c r="G43" s="51">
        <v>38929</v>
      </c>
      <c r="H43" s="7">
        <v>38929</v>
      </c>
      <c r="I43" s="7">
        <v>39994</v>
      </c>
      <c r="J43" s="8">
        <v>311</v>
      </c>
      <c r="K43" s="9">
        <v>1280000</v>
      </c>
      <c r="L43" s="9">
        <v>1279989.98</v>
      </c>
      <c r="M43" s="36"/>
      <c r="N43" s="29">
        <v>332782.2</v>
      </c>
      <c r="O43" s="9">
        <v>715176.47</v>
      </c>
      <c r="P43" s="9">
        <v>377000</v>
      </c>
    </row>
    <row r="44" spans="1:16" ht="69.75">
      <c r="A44" s="6">
        <v>43</v>
      </c>
      <c r="B44" s="6">
        <v>108150</v>
      </c>
      <c r="C44" s="6"/>
      <c r="D44" s="52" t="s">
        <v>161</v>
      </c>
      <c r="E44" s="6" t="s">
        <v>406</v>
      </c>
      <c r="F44" s="6" t="s">
        <v>103</v>
      </c>
      <c r="G44" s="51">
        <v>38902</v>
      </c>
      <c r="H44" s="7">
        <v>39016</v>
      </c>
      <c r="I44" s="7">
        <v>39813</v>
      </c>
      <c r="J44" s="8">
        <v>311</v>
      </c>
      <c r="K44" s="9">
        <v>597627.76</v>
      </c>
      <c r="L44" s="9">
        <v>595229.06</v>
      </c>
      <c r="M44" s="36"/>
      <c r="N44" s="29">
        <v>339909.95</v>
      </c>
      <c r="O44" s="9">
        <v>500000</v>
      </c>
      <c r="P44" s="9">
        <v>500000</v>
      </c>
    </row>
    <row r="45" spans="1:17" ht="116.25">
      <c r="A45" s="6">
        <v>44</v>
      </c>
      <c r="B45" s="6">
        <v>108179</v>
      </c>
      <c r="C45" s="6" t="s">
        <v>75</v>
      </c>
      <c r="D45" s="52" t="s">
        <v>415</v>
      </c>
      <c r="E45" s="6" t="s">
        <v>237</v>
      </c>
      <c r="F45" s="6" t="s">
        <v>102</v>
      </c>
      <c r="G45" s="51">
        <v>38810</v>
      </c>
      <c r="H45" s="7">
        <v>38777</v>
      </c>
      <c r="I45" s="7">
        <v>39813</v>
      </c>
      <c r="J45" s="8">
        <v>311</v>
      </c>
      <c r="K45" s="9">
        <v>398055</v>
      </c>
      <c r="L45" s="9">
        <v>397845.81</v>
      </c>
      <c r="M45" s="36"/>
      <c r="N45" s="29">
        <v>190000</v>
      </c>
      <c r="O45" s="9">
        <v>208055</v>
      </c>
      <c r="P45" s="9"/>
      <c r="Q45" s="5" t="s">
        <v>75</v>
      </c>
    </row>
    <row r="46" spans="1:17" ht="139.5">
      <c r="A46" s="6">
        <v>45</v>
      </c>
      <c r="B46" s="6">
        <v>108214</v>
      </c>
      <c r="C46" s="6" t="s">
        <v>75</v>
      </c>
      <c r="D46" s="52" t="s">
        <v>131</v>
      </c>
      <c r="E46" s="6" t="s">
        <v>132</v>
      </c>
      <c r="F46" s="6" t="s">
        <v>50</v>
      </c>
      <c r="G46" s="51">
        <v>38842</v>
      </c>
      <c r="H46" s="7">
        <v>39337</v>
      </c>
      <c r="I46" s="7">
        <v>39994</v>
      </c>
      <c r="J46" s="8">
        <v>311</v>
      </c>
      <c r="K46" s="9">
        <v>1733921.88</v>
      </c>
      <c r="L46" s="9">
        <v>1733921.88</v>
      </c>
      <c r="M46" s="36"/>
      <c r="N46" s="29">
        <v>300000</v>
      </c>
      <c r="O46" s="9">
        <v>1200000</v>
      </c>
      <c r="P46" s="9"/>
      <c r="Q46" s="5" t="s">
        <v>75</v>
      </c>
    </row>
    <row r="47" spans="1:17" ht="46.5">
      <c r="A47" s="6">
        <v>46</v>
      </c>
      <c r="B47" s="6">
        <v>108966</v>
      </c>
      <c r="C47" s="6" t="s">
        <v>75</v>
      </c>
      <c r="D47" s="52" t="s">
        <v>84</v>
      </c>
      <c r="E47" s="6" t="s">
        <v>200</v>
      </c>
      <c r="F47" s="6" t="s">
        <v>429</v>
      </c>
      <c r="G47" s="51">
        <v>38817</v>
      </c>
      <c r="H47" s="7">
        <v>38808</v>
      </c>
      <c r="I47" s="7">
        <v>39813</v>
      </c>
      <c r="J47" s="8">
        <v>311</v>
      </c>
      <c r="K47" s="9">
        <v>500000</v>
      </c>
      <c r="L47" s="9">
        <v>500000</v>
      </c>
      <c r="M47" s="36"/>
      <c r="N47" s="29">
        <v>70000</v>
      </c>
      <c r="O47" s="9">
        <v>500000</v>
      </c>
      <c r="P47" s="9">
        <v>70000</v>
      </c>
      <c r="Q47" s="5" t="s">
        <v>75</v>
      </c>
    </row>
    <row r="48" spans="1:16" ht="46.5">
      <c r="A48" s="6">
        <v>47</v>
      </c>
      <c r="B48" s="6">
        <v>109356</v>
      </c>
      <c r="C48" s="6"/>
      <c r="D48" s="52" t="s">
        <v>156</v>
      </c>
      <c r="E48" s="6" t="s">
        <v>392</v>
      </c>
      <c r="F48" s="6" t="s">
        <v>103</v>
      </c>
      <c r="G48" s="51">
        <v>38817</v>
      </c>
      <c r="H48" s="7">
        <v>38887</v>
      </c>
      <c r="I48" s="7">
        <v>39994</v>
      </c>
      <c r="J48" s="8">
        <v>311</v>
      </c>
      <c r="K48" s="9">
        <v>1372000</v>
      </c>
      <c r="L48" s="9">
        <v>1365865.78</v>
      </c>
      <c r="M48" s="36"/>
      <c r="N48" s="29">
        <v>300712.91</v>
      </c>
      <c r="O48" s="9">
        <v>1077865.88</v>
      </c>
      <c r="P48" s="9">
        <v>684934.99</v>
      </c>
    </row>
    <row r="49" spans="1:17" ht="93">
      <c r="A49" s="6">
        <v>48</v>
      </c>
      <c r="B49" s="6">
        <v>113827</v>
      </c>
      <c r="C49" s="6" t="s">
        <v>75</v>
      </c>
      <c r="D49" s="52" t="s">
        <v>175</v>
      </c>
      <c r="E49" s="6" t="s">
        <v>176</v>
      </c>
      <c r="F49" s="6" t="s">
        <v>105</v>
      </c>
      <c r="G49" s="51">
        <v>39197</v>
      </c>
      <c r="H49" s="7">
        <v>39142</v>
      </c>
      <c r="I49" s="7">
        <v>39994</v>
      </c>
      <c r="J49" s="8" t="s">
        <v>169</v>
      </c>
      <c r="K49" s="9">
        <v>1333791.96</v>
      </c>
      <c r="L49" s="9">
        <v>1333791.95</v>
      </c>
      <c r="M49" s="36"/>
      <c r="N49" s="29"/>
      <c r="O49" s="9">
        <v>132800</v>
      </c>
      <c r="P49" s="9"/>
      <c r="Q49" s="5" t="s">
        <v>75</v>
      </c>
    </row>
    <row r="50" spans="1:17" ht="69.75">
      <c r="A50" s="6">
        <v>49</v>
      </c>
      <c r="B50" s="6">
        <v>113831</v>
      </c>
      <c r="C50" s="6" t="s">
        <v>75</v>
      </c>
      <c r="D50" s="52" t="s">
        <v>167</v>
      </c>
      <c r="E50" s="6" t="s">
        <v>168</v>
      </c>
      <c r="F50" s="6" t="s">
        <v>105</v>
      </c>
      <c r="G50" s="51">
        <v>39161</v>
      </c>
      <c r="H50" s="7">
        <v>39083</v>
      </c>
      <c r="I50" s="7">
        <v>39813</v>
      </c>
      <c r="J50" s="8" t="s">
        <v>169</v>
      </c>
      <c r="K50" s="9">
        <v>400000</v>
      </c>
      <c r="L50" s="9">
        <v>399799.92</v>
      </c>
      <c r="M50" s="36"/>
      <c r="N50" s="29">
        <v>220556.68</v>
      </c>
      <c r="O50" s="9">
        <v>220556.68</v>
      </c>
      <c r="P50" s="9">
        <v>220556.7</v>
      </c>
      <c r="Q50" s="5" t="s">
        <v>75</v>
      </c>
    </row>
    <row r="51" spans="1:17" ht="93">
      <c r="A51" s="6">
        <v>50</v>
      </c>
      <c r="B51" s="6">
        <v>113843</v>
      </c>
      <c r="C51" s="6" t="s">
        <v>75</v>
      </c>
      <c r="D51" s="52" t="s">
        <v>289</v>
      </c>
      <c r="E51" s="6" t="s">
        <v>150</v>
      </c>
      <c r="F51" s="6" t="s">
        <v>102</v>
      </c>
      <c r="G51" s="51">
        <v>39184</v>
      </c>
      <c r="H51" s="7">
        <v>39419</v>
      </c>
      <c r="I51" s="7">
        <v>39813</v>
      </c>
      <c r="J51" s="8" t="s">
        <v>169</v>
      </c>
      <c r="K51" s="9">
        <v>793149.33</v>
      </c>
      <c r="L51" s="9">
        <v>793011.82</v>
      </c>
      <c r="M51" s="36"/>
      <c r="N51" s="29"/>
      <c r="O51" s="9">
        <v>480000</v>
      </c>
      <c r="P51" s="9"/>
      <c r="Q51" s="5" t="s">
        <v>75</v>
      </c>
    </row>
    <row r="52" spans="1:17" ht="46.5">
      <c r="A52" s="6">
        <v>51</v>
      </c>
      <c r="B52" s="6">
        <v>113860</v>
      </c>
      <c r="C52" s="6" t="s">
        <v>75</v>
      </c>
      <c r="D52" s="52" t="s">
        <v>248</v>
      </c>
      <c r="E52" s="6" t="s">
        <v>249</v>
      </c>
      <c r="F52" s="6" t="s">
        <v>51</v>
      </c>
      <c r="G52" s="51">
        <v>39161</v>
      </c>
      <c r="H52" s="7">
        <v>39173</v>
      </c>
      <c r="I52" s="7">
        <v>39813</v>
      </c>
      <c r="J52" s="8" t="s">
        <v>169</v>
      </c>
      <c r="K52" s="9">
        <v>529266.7</v>
      </c>
      <c r="L52" s="9">
        <v>178172.5</v>
      </c>
      <c r="M52" s="38"/>
      <c r="N52" s="29"/>
      <c r="O52" s="9">
        <v>529266.7</v>
      </c>
      <c r="P52" s="9"/>
      <c r="Q52" s="5" t="s">
        <v>75</v>
      </c>
    </row>
    <row r="53" spans="1:16" ht="93">
      <c r="A53" s="6">
        <v>52</v>
      </c>
      <c r="B53" s="6">
        <v>113861</v>
      </c>
      <c r="C53" s="6"/>
      <c r="D53" s="52" t="s">
        <v>264</v>
      </c>
      <c r="E53" s="6" t="s">
        <v>325</v>
      </c>
      <c r="F53" s="6" t="s">
        <v>51</v>
      </c>
      <c r="G53" s="51">
        <v>39239</v>
      </c>
      <c r="H53" s="7">
        <v>39427</v>
      </c>
      <c r="I53" s="7">
        <v>39994</v>
      </c>
      <c r="J53" s="8" t="s">
        <v>169</v>
      </c>
      <c r="K53" s="9">
        <v>924045.81</v>
      </c>
      <c r="L53" s="9">
        <v>924045.79</v>
      </c>
      <c r="M53" s="36"/>
      <c r="N53" s="29"/>
      <c r="O53" s="9">
        <v>400000</v>
      </c>
      <c r="P53" s="9"/>
    </row>
    <row r="54" spans="1:16" ht="69.75">
      <c r="A54" s="6">
        <v>53</v>
      </c>
      <c r="B54" s="6">
        <v>113863</v>
      </c>
      <c r="C54" s="6"/>
      <c r="D54" s="52" t="s">
        <v>368</v>
      </c>
      <c r="E54" s="6" t="s">
        <v>393</v>
      </c>
      <c r="F54" s="6" t="s">
        <v>50</v>
      </c>
      <c r="G54" s="51">
        <v>39170</v>
      </c>
      <c r="H54" s="7">
        <v>39204</v>
      </c>
      <c r="I54" s="7">
        <v>39812</v>
      </c>
      <c r="J54" s="8" t="s">
        <v>169</v>
      </c>
      <c r="K54" s="9">
        <v>300000</v>
      </c>
      <c r="L54" s="9">
        <v>300000</v>
      </c>
      <c r="M54" s="36"/>
      <c r="N54" s="29"/>
      <c r="O54" s="9">
        <v>250000</v>
      </c>
      <c r="P54" s="9">
        <v>50000</v>
      </c>
    </row>
    <row r="55" spans="1:16" ht="69.75">
      <c r="A55" s="6">
        <v>54</v>
      </c>
      <c r="B55" s="6">
        <v>113864</v>
      </c>
      <c r="C55" s="6"/>
      <c r="D55" s="52" t="s">
        <v>92</v>
      </c>
      <c r="E55" s="6" t="s">
        <v>394</v>
      </c>
      <c r="F55" s="6" t="s">
        <v>104</v>
      </c>
      <c r="G55" s="51">
        <v>39196</v>
      </c>
      <c r="H55" s="7">
        <v>39173</v>
      </c>
      <c r="I55" s="7">
        <v>39813</v>
      </c>
      <c r="J55" s="8" t="s">
        <v>169</v>
      </c>
      <c r="K55" s="9">
        <v>450000</v>
      </c>
      <c r="L55" s="9">
        <v>449927.95</v>
      </c>
      <c r="M55" s="36"/>
      <c r="N55" s="29">
        <v>39623.49</v>
      </c>
      <c r="O55" s="9">
        <v>300000</v>
      </c>
      <c r="P55" s="9"/>
    </row>
    <row r="56" spans="1:17" ht="69.75">
      <c r="A56" s="6">
        <v>55</v>
      </c>
      <c r="B56" s="6">
        <v>113867</v>
      </c>
      <c r="C56" s="6" t="s">
        <v>75</v>
      </c>
      <c r="D56" s="52" t="s">
        <v>91</v>
      </c>
      <c r="E56" s="6" t="s">
        <v>434</v>
      </c>
      <c r="F56" s="6" t="s">
        <v>106</v>
      </c>
      <c r="G56" s="51">
        <v>39189</v>
      </c>
      <c r="H56" s="7">
        <v>39096</v>
      </c>
      <c r="I56" s="7">
        <v>39898</v>
      </c>
      <c r="J56" s="8" t="s">
        <v>169</v>
      </c>
      <c r="K56" s="9">
        <v>599934.79</v>
      </c>
      <c r="L56" s="9">
        <v>599934.79</v>
      </c>
      <c r="M56" s="36"/>
      <c r="N56" s="29">
        <v>250000</v>
      </c>
      <c r="O56" s="9">
        <v>250000</v>
      </c>
      <c r="P56" s="9">
        <v>250000</v>
      </c>
      <c r="Q56" s="5" t="s">
        <v>75</v>
      </c>
    </row>
    <row r="57" spans="1:17" ht="93">
      <c r="A57" s="6">
        <v>56</v>
      </c>
      <c r="B57" s="6">
        <v>113868</v>
      </c>
      <c r="C57" s="6" t="s">
        <v>75</v>
      </c>
      <c r="D57" s="52" t="s">
        <v>412</v>
      </c>
      <c r="E57" s="6" t="s">
        <v>413</v>
      </c>
      <c r="F57" s="6" t="s">
        <v>106</v>
      </c>
      <c r="G57" s="51">
        <v>39283</v>
      </c>
      <c r="H57" s="7" t="s">
        <v>63</v>
      </c>
      <c r="I57" s="7">
        <v>39994</v>
      </c>
      <c r="J57" s="8" t="s">
        <v>169</v>
      </c>
      <c r="K57" s="9">
        <v>200000</v>
      </c>
      <c r="L57" s="9">
        <v>193384.78</v>
      </c>
      <c r="M57" s="38"/>
      <c r="N57" s="29"/>
      <c r="O57" s="9">
        <v>75000</v>
      </c>
      <c r="P57" s="9"/>
      <c r="Q57" s="5" t="s">
        <v>75</v>
      </c>
    </row>
    <row r="58" spans="1:16" ht="69.75">
      <c r="A58" s="6">
        <v>57</v>
      </c>
      <c r="B58" s="6">
        <v>113871</v>
      </c>
      <c r="C58" s="6"/>
      <c r="D58" s="52" t="s">
        <v>496</v>
      </c>
      <c r="E58" s="6" t="s">
        <v>387</v>
      </c>
      <c r="F58" s="6" t="s">
        <v>49</v>
      </c>
      <c r="G58" s="51">
        <v>39170</v>
      </c>
      <c r="H58" s="7">
        <v>39525</v>
      </c>
      <c r="I58" s="7">
        <v>39994</v>
      </c>
      <c r="J58" s="8" t="s">
        <v>169</v>
      </c>
      <c r="K58" s="9">
        <v>200000</v>
      </c>
      <c r="L58" s="9">
        <v>199999.53</v>
      </c>
      <c r="M58" s="36"/>
      <c r="N58" s="29"/>
      <c r="O58" s="9">
        <v>100000</v>
      </c>
      <c r="P58" s="9"/>
    </row>
    <row r="59" spans="1:16" ht="116.25">
      <c r="A59" s="6">
        <v>58</v>
      </c>
      <c r="B59" s="6">
        <v>113874</v>
      </c>
      <c r="C59" s="6"/>
      <c r="D59" s="52" t="s">
        <v>351</v>
      </c>
      <c r="E59" s="6" t="s">
        <v>227</v>
      </c>
      <c r="F59" s="6" t="s">
        <v>106</v>
      </c>
      <c r="G59" s="51">
        <v>39239</v>
      </c>
      <c r="H59" s="7">
        <v>39239</v>
      </c>
      <c r="I59" s="7">
        <v>39813</v>
      </c>
      <c r="J59" s="8" t="s">
        <v>169</v>
      </c>
      <c r="K59" s="9">
        <v>800000</v>
      </c>
      <c r="L59" s="9">
        <v>781572.2</v>
      </c>
      <c r="M59" s="36"/>
      <c r="N59" s="29">
        <v>97426.2</v>
      </c>
      <c r="O59" s="9">
        <v>400000</v>
      </c>
      <c r="P59" s="9">
        <v>400000</v>
      </c>
    </row>
    <row r="60" spans="1:16" s="15" customFormat="1" ht="57.75" customHeight="1">
      <c r="A60" s="62" t="s">
        <v>365</v>
      </c>
      <c r="B60" s="62"/>
      <c r="C60" s="14"/>
      <c r="D60" s="14"/>
      <c r="E60" s="1"/>
      <c r="F60" s="1"/>
      <c r="G60" s="2"/>
      <c r="H60" s="2"/>
      <c r="I60" s="2"/>
      <c r="J60" s="3"/>
      <c r="K60" s="4">
        <f>SUM(K2:K59)</f>
        <v>262743137.98999998</v>
      </c>
      <c r="L60" s="4">
        <v>250850213.81999993</v>
      </c>
      <c r="M60" s="39"/>
      <c r="N60" s="28">
        <f>SUM(N2:N59)</f>
        <v>295792608.7100001</v>
      </c>
      <c r="O60" s="4">
        <f>SUM(O2:O59)</f>
        <v>107092351.30000001</v>
      </c>
      <c r="P60" s="4">
        <f>SUM(P2:P59)</f>
        <v>80336656.16000001</v>
      </c>
    </row>
    <row r="61" spans="1:17" ht="93">
      <c r="A61" s="6">
        <v>1</v>
      </c>
      <c r="B61" s="6">
        <v>56083</v>
      </c>
      <c r="C61" s="6"/>
      <c r="D61" s="10" t="s">
        <v>127</v>
      </c>
      <c r="E61" s="6" t="s">
        <v>47</v>
      </c>
      <c r="F61" s="6" t="s">
        <v>102</v>
      </c>
      <c r="G61" s="51">
        <v>37180</v>
      </c>
      <c r="H61" s="7">
        <v>36809</v>
      </c>
      <c r="I61" s="7">
        <v>37225</v>
      </c>
      <c r="J61" s="8" t="s">
        <v>203</v>
      </c>
      <c r="K61" s="9">
        <v>6071543.59</v>
      </c>
      <c r="L61" s="9">
        <v>6071543.59</v>
      </c>
      <c r="M61" s="35"/>
      <c r="N61" s="29">
        <v>6903741.75</v>
      </c>
      <c r="O61" s="9"/>
      <c r="P61" s="9"/>
      <c r="Q61" s="5" t="s">
        <v>75</v>
      </c>
    </row>
    <row r="62" spans="1:16" ht="46.5">
      <c r="A62" s="6">
        <v>2</v>
      </c>
      <c r="B62" s="6">
        <v>56150</v>
      </c>
      <c r="C62" s="6"/>
      <c r="D62" s="10" t="s">
        <v>335</v>
      </c>
      <c r="E62" s="6" t="s">
        <v>228</v>
      </c>
      <c r="F62" s="6" t="s">
        <v>102</v>
      </c>
      <c r="G62" s="51">
        <v>37183</v>
      </c>
      <c r="H62" s="7">
        <v>36738</v>
      </c>
      <c r="I62" s="7">
        <v>38168</v>
      </c>
      <c r="J62" s="8" t="s">
        <v>203</v>
      </c>
      <c r="K62" s="9">
        <v>1293299.64</v>
      </c>
      <c r="L62" s="9">
        <v>1293299.64</v>
      </c>
      <c r="M62" s="35"/>
      <c r="N62" s="29">
        <v>1407651.18</v>
      </c>
      <c r="O62" s="9"/>
      <c r="P62" s="9"/>
    </row>
    <row r="63" spans="1:16" ht="46.5">
      <c r="A63" s="6">
        <v>3</v>
      </c>
      <c r="B63" s="6">
        <v>56173</v>
      </c>
      <c r="C63" s="6"/>
      <c r="D63" s="10" t="s">
        <v>435</v>
      </c>
      <c r="E63" s="6" t="s">
        <v>229</v>
      </c>
      <c r="F63" s="6" t="s">
        <v>102</v>
      </c>
      <c r="G63" s="51">
        <v>37183</v>
      </c>
      <c r="H63" s="7">
        <v>37004</v>
      </c>
      <c r="I63" s="7">
        <v>38260</v>
      </c>
      <c r="J63" s="8" t="s">
        <v>203</v>
      </c>
      <c r="K63" s="9">
        <v>1288540.69</v>
      </c>
      <c r="L63" s="9">
        <v>1288540.69</v>
      </c>
      <c r="M63" s="36"/>
      <c r="N63" s="29">
        <v>1305330.91</v>
      </c>
      <c r="O63" s="9"/>
      <c r="P63" s="9"/>
    </row>
    <row r="64" spans="1:16" ht="46.5">
      <c r="A64" s="6">
        <v>4</v>
      </c>
      <c r="B64" s="6">
        <v>56174</v>
      </c>
      <c r="C64" s="6"/>
      <c r="D64" s="10" t="s">
        <v>267</v>
      </c>
      <c r="E64" s="6" t="s">
        <v>236</v>
      </c>
      <c r="F64" s="6" t="s">
        <v>52</v>
      </c>
      <c r="G64" s="51">
        <v>37215</v>
      </c>
      <c r="H64" s="7">
        <v>36530</v>
      </c>
      <c r="I64" s="7">
        <v>39994</v>
      </c>
      <c r="J64" s="8" t="s">
        <v>203</v>
      </c>
      <c r="K64" s="9">
        <v>4627648.57</v>
      </c>
      <c r="L64" s="9">
        <v>4627647.09</v>
      </c>
      <c r="M64" s="35"/>
      <c r="N64" s="29">
        <v>4127648.57</v>
      </c>
      <c r="O64" s="9">
        <v>500000</v>
      </c>
      <c r="P64" s="9">
        <v>500000</v>
      </c>
    </row>
    <row r="65" spans="1:16" ht="46.5">
      <c r="A65" s="6">
        <v>5</v>
      </c>
      <c r="B65" s="6">
        <v>56195</v>
      </c>
      <c r="C65" s="6"/>
      <c r="D65" s="10" t="s">
        <v>436</v>
      </c>
      <c r="E65" s="6" t="s">
        <v>236</v>
      </c>
      <c r="F65" s="6" t="s">
        <v>52</v>
      </c>
      <c r="G65" s="51">
        <v>37183</v>
      </c>
      <c r="H65" s="7">
        <v>37196</v>
      </c>
      <c r="I65" s="7">
        <v>39994</v>
      </c>
      <c r="J65" s="8" t="s">
        <v>203</v>
      </c>
      <c r="K65" s="9">
        <v>2319576.63</v>
      </c>
      <c r="L65" s="9">
        <v>2307326.23</v>
      </c>
      <c r="M65" s="35"/>
      <c r="N65" s="29">
        <f>2112986.07+234776.24</f>
        <v>2347762.3099999996</v>
      </c>
      <c r="O65" s="9"/>
      <c r="P65" s="9"/>
    </row>
    <row r="66" spans="1:16" ht="46.5">
      <c r="A66" s="6">
        <v>6</v>
      </c>
      <c r="B66" s="6">
        <v>56227</v>
      </c>
      <c r="C66" s="6"/>
      <c r="D66" s="10" t="s">
        <v>377</v>
      </c>
      <c r="E66" s="6" t="s">
        <v>230</v>
      </c>
      <c r="F66" s="6" t="s">
        <v>52</v>
      </c>
      <c r="G66" s="51">
        <v>37183</v>
      </c>
      <c r="H66" s="7">
        <v>38005</v>
      </c>
      <c r="I66" s="7">
        <v>39994</v>
      </c>
      <c r="J66" s="8" t="s">
        <v>203</v>
      </c>
      <c r="K66" s="9">
        <v>1823455.68</v>
      </c>
      <c r="L66" s="9">
        <v>1811455.48</v>
      </c>
      <c r="M66" s="36"/>
      <c r="N66" s="29">
        <f>1413389.71+138716.13</f>
        <v>1552105.8399999999</v>
      </c>
      <c r="O66" s="9">
        <f>490010.83+37366.04</f>
        <v>527376.87</v>
      </c>
      <c r="P66" s="9">
        <v>490010.83</v>
      </c>
    </row>
    <row r="67" spans="1:16" ht="46.5">
      <c r="A67" s="6">
        <v>7</v>
      </c>
      <c r="B67" s="6">
        <v>56229</v>
      </c>
      <c r="C67" s="6"/>
      <c r="D67" s="10" t="s">
        <v>268</v>
      </c>
      <c r="E67" s="6" t="s">
        <v>230</v>
      </c>
      <c r="F67" s="6" t="s">
        <v>52</v>
      </c>
      <c r="G67" s="51">
        <v>37320</v>
      </c>
      <c r="H67" s="7">
        <v>37392</v>
      </c>
      <c r="I67" s="7">
        <v>39813</v>
      </c>
      <c r="J67" s="8" t="s">
        <v>203</v>
      </c>
      <c r="K67" s="9">
        <v>1653881.14</v>
      </c>
      <c r="L67" s="9">
        <v>1650100.9</v>
      </c>
      <c r="M67" s="60"/>
      <c r="N67" s="31">
        <v>1044183.16</v>
      </c>
      <c r="O67" s="12">
        <v>1038337.6</v>
      </c>
      <c r="P67" s="12">
        <v>1038337.6</v>
      </c>
    </row>
    <row r="68" spans="1:16" ht="69.75">
      <c r="A68" s="6">
        <v>8</v>
      </c>
      <c r="B68" s="6">
        <v>56231</v>
      </c>
      <c r="C68" s="6" t="s">
        <v>75</v>
      </c>
      <c r="D68" s="10" t="s">
        <v>99</v>
      </c>
      <c r="E68" s="6" t="s">
        <v>236</v>
      </c>
      <c r="F68" s="6" t="s">
        <v>103</v>
      </c>
      <c r="G68" s="51">
        <v>37183</v>
      </c>
      <c r="H68" s="7">
        <v>36530</v>
      </c>
      <c r="I68" s="7">
        <v>39994</v>
      </c>
      <c r="J68" s="8" t="s">
        <v>203</v>
      </c>
      <c r="K68" s="9">
        <v>12404108.58</v>
      </c>
      <c r="L68" s="9">
        <v>12403490.39</v>
      </c>
      <c r="M68" s="40"/>
      <c r="N68" s="33">
        <v>11854108.58</v>
      </c>
      <c r="O68" s="13">
        <v>1050000</v>
      </c>
      <c r="P68" s="13">
        <v>1050000</v>
      </c>
    </row>
    <row r="69" spans="1:16" ht="69.75">
      <c r="A69" s="6">
        <v>9</v>
      </c>
      <c r="B69" s="6">
        <v>56283</v>
      </c>
      <c r="C69" s="6"/>
      <c r="D69" s="10" t="s">
        <v>290</v>
      </c>
      <c r="E69" s="6" t="s">
        <v>128</v>
      </c>
      <c r="F69" s="6" t="s">
        <v>102</v>
      </c>
      <c r="G69" s="51">
        <v>37183</v>
      </c>
      <c r="H69" s="7">
        <v>37335</v>
      </c>
      <c r="I69" s="7">
        <v>38510</v>
      </c>
      <c r="J69" s="8" t="s">
        <v>203</v>
      </c>
      <c r="K69" s="9">
        <v>4221528.99</v>
      </c>
      <c r="L69" s="9">
        <v>4213977.05</v>
      </c>
      <c r="M69" s="42"/>
      <c r="N69" s="31">
        <v>10183418.72</v>
      </c>
      <c r="O69" s="12"/>
      <c r="P69" s="12"/>
    </row>
    <row r="70" spans="1:16" ht="46.5">
      <c r="A70" s="6">
        <v>10</v>
      </c>
      <c r="B70" s="6">
        <v>56284</v>
      </c>
      <c r="C70" s="6" t="s">
        <v>75</v>
      </c>
      <c r="D70" s="10" t="s">
        <v>262</v>
      </c>
      <c r="E70" s="6" t="s">
        <v>236</v>
      </c>
      <c r="F70" s="6" t="s">
        <v>52</v>
      </c>
      <c r="G70" s="51">
        <v>37183</v>
      </c>
      <c r="H70" s="7">
        <v>36617</v>
      </c>
      <c r="I70" s="7">
        <v>39813</v>
      </c>
      <c r="J70" s="8" t="s">
        <v>203</v>
      </c>
      <c r="K70" s="9">
        <v>6869194.78</v>
      </c>
      <c r="L70" s="9">
        <v>6868944.779999999</v>
      </c>
      <c r="M70" s="35"/>
      <c r="N70" s="29">
        <v>6619405.72</v>
      </c>
      <c r="O70" s="9">
        <v>250000</v>
      </c>
      <c r="P70" s="9">
        <v>250000</v>
      </c>
    </row>
    <row r="71" spans="1:16" ht="69.75">
      <c r="A71" s="6">
        <v>11</v>
      </c>
      <c r="B71" s="6">
        <v>56285</v>
      </c>
      <c r="C71" s="6" t="s">
        <v>75</v>
      </c>
      <c r="D71" s="10" t="s">
        <v>261</v>
      </c>
      <c r="E71" s="6" t="s">
        <v>236</v>
      </c>
      <c r="F71" s="6" t="s">
        <v>52</v>
      </c>
      <c r="G71" s="51">
        <v>37183</v>
      </c>
      <c r="H71" s="7">
        <v>36617</v>
      </c>
      <c r="I71" s="7">
        <v>39813</v>
      </c>
      <c r="J71" s="8" t="s">
        <v>203</v>
      </c>
      <c r="K71" s="9">
        <v>7969392.25</v>
      </c>
      <c r="L71" s="9">
        <v>7964477.569999999</v>
      </c>
      <c r="M71" s="64"/>
      <c r="N71" s="29">
        <v>7269405.72</v>
      </c>
      <c r="O71" s="9">
        <v>400000</v>
      </c>
      <c r="P71" s="9">
        <v>400000</v>
      </c>
    </row>
    <row r="72" spans="1:16" ht="46.5">
      <c r="A72" s="6">
        <v>12</v>
      </c>
      <c r="B72" s="6">
        <v>56289</v>
      </c>
      <c r="C72" s="6" t="s">
        <v>75</v>
      </c>
      <c r="D72" s="10" t="s">
        <v>148</v>
      </c>
      <c r="E72" s="6" t="s">
        <v>236</v>
      </c>
      <c r="F72" s="6" t="s">
        <v>52</v>
      </c>
      <c r="G72" s="51">
        <v>37320</v>
      </c>
      <c r="H72" s="7">
        <v>36892</v>
      </c>
      <c r="I72" s="7">
        <v>39813</v>
      </c>
      <c r="J72" s="8" t="s">
        <v>203</v>
      </c>
      <c r="K72" s="9">
        <v>3730702.86</v>
      </c>
      <c r="L72" s="9">
        <v>3712395.35</v>
      </c>
      <c r="M72" s="35"/>
      <c r="N72" s="29">
        <v>3730702.86</v>
      </c>
      <c r="O72" s="9"/>
      <c r="P72" s="9"/>
    </row>
    <row r="73" spans="1:16" ht="69.75">
      <c r="A73" s="6">
        <v>13</v>
      </c>
      <c r="B73" s="6">
        <v>56321</v>
      </c>
      <c r="C73" s="6"/>
      <c r="D73" s="10" t="s">
        <v>367</v>
      </c>
      <c r="E73" s="6" t="s">
        <v>231</v>
      </c>
      <c r="F73" s="6" t="s">
        <v>102</v>
      </c>
      <c r="G73" s="51">
        <v>37183</v>
      </c>
      <c r="H73" s="7">
        <v>36739</v>
      </c>
      <c r="I73" s="7">
        <v>39994</v>
      </c>
      <c r="J73" s="8" t="s">
        <v>203</v>
      </c>
      <c r="K73" s="9">
        <v>4674936.06</v>
      </c>
      <c r="L73" s="9">
        <v>4674787.94</v>
      </c>
      <c r="M73" s="42"/>
      <c r="N73" s="31">
        <v>3655377.49</v>
      </c>
      <c r="O73" s="12">
        <v>1237013.79</v>
      </c>
      <c r="P73" s="12">
        <v>498000</v>
      </c>
    </row>
    <row r="74" spans="1:16" ht="69.75">
      <c r="A74" s="6">
        <v>14</v>
      </c>
      <c r="B74" s="6">
        <v>56323</v>
      </c>
      <c r="C74" s="6"/>
      <c r="D74" s="10" t="s">
        <v>417</v>
      </c>
      <c r="E74" s="6" t="s">
        <v>232</v>
      </c>
      <c r="F74" s="6" t="s">
        <v>102</v>
      </c>
      <c r="G74" s="51">
        <v>37183</v>
      </c>
      <c r="H74" s="7">
        <v>36657</v>
      </c>
      <c r="I74" s="7">
        <v>38198</v>
      </c>
      <c r="J74" s="8" t="s">
        <v>203</v>
      </c>
      <c r="K74" s="9">
        <v>3725710.56</v>
      </c>
      <c r="L74" s="9">
        <v>3725710.52</v>
      </c>
      <c r="M74" s="41"/>
      <c r="N74" s="30">
        <v>3815368.74</v>
      </c>
      <c r="O74" s="11"/>
      <c r="P74" s="11"/>
    </row>
    <row r="75" spans="1:16" ht="46.5">
      <c r="A75" s="6">
        <v>15</v>
      </c>
      <c r="B75" s="6">
        <v>56377</v>
      </c>
      <c r="C75" s="6"/>
      <c r="D75" s="10" t="s">
        <v>362</v>
      </c>
      <c r="E75" s="6" t="s">
        <v>232</v>
      </c>
      <c r="F75" s="6" t="s">
        <v>102</v>
      </c>
      <c r="G75" s="51">
        <v>37187</v>
      </c>
      <c r="H75" s="7">
        <v>36657</v>
      </c>
      <c r="I75" s="7">
        <v>38230</v>
      </c>
      <c r="J75" s="8" t="s">
        <v>203</v>
      </c>
      <c r="K75" s="9">
        <v>4097756.87</v>
      </c>
      <c r="L75" s="9">
        <v>4097756.87</v>
      </c>
      <c r="M75" s="42"/>
      <c r="N75" s="31">
        <v>4238975.57</v>
      </c>
      <c r="O75" s="12"/>
      <c r="P75" s="12"/>
    </row>
    <row r="76" spans="1:16" ht="69.75">
      <c r="A76" s="6">
        <v>16</v>
      </c>
      <c r="B76" s="6">
        <v>56393</v>
      </c>
      <c r="C76" s="6"/>
      <c r="D76" s="10" t="s">
        <v>296</v>
      </c>
      <c r="E76" s="6" t="s">
        <v>232</v>
      </c>
      <c r="F76" s="6" t="s">
        <v>102</v>
      </c>
      <c r="G76" s="51">
        <v>37187</v>
      </c>
      <c r="H76" s="7">
        <v>36826</v>
      </c>
      <c r="I76" s="7">
        <v>38230</v>
      </c>
      <c r="J76" s="8" t="s">
        <v>203</v>
      </c>
      <c r="K76" s="9">
        <v>3521143.26</v>
      </c>
      <c r="L76" s="9">
        <v>3449306.5</v>
      </c>
      <c r="M76" s="35"/>
      <c r="N76" s="29">
        <v>3544382.61</v>
      </c>
      <c r="O76" s="9"/>
      <c r="P76" s="9"/>
    </row>
    <row r="77" spans="1:16" ht="93">
      <c r="A77" s="6">
        <v>17</v>
      </c>
      <c r="B77" s="6">
        <v>57058</v>
      </c>
      <c r="C77" s="6" t="s">
        <v>75</v>
      </c>
      <c r="D77" s="10" t="s">
        <v>37</v>
      </c>
      <c r="E77" s="6" t="s">
        <v>233</v>
      </c>
      <c r="F77" s="6" t="s">
        <v>102</v>
      </c>
      <c r="G77" s="51">
        <v>37187</v>
      </c>
      <c r="H77" s="7">
        <v>36678</v>
      </c>
      <c r="I77" s="7">
        <v>39994</v>
      </c>
      <c r="J77" s="8" t="s">
        <v>203</v>
      </c>
      <c r="K77" s="9">
        <v>32645194.42</v>
      </c>
      <c r="L77" s="9">
        <v>32327332.570000004</v>
      </c>
      <c r="M77" s="35"/>
      <c r="N77" s="29">
        <v>29545194.42</v>
      </c>
      <c r="O77" s="9">
        <v>2284000</v>
      </c>
      <c r="P77" s="9">
        <v>2284000</v>
      </c>
    </row>
    <row r="78" spans="1:16" ht="46.5">
      <c r="A78" s="6">
        <v>18</v>
      </c>
      <c r="B78" s="6">
        <v>57228</v>
      </c>
      <c r="C78" s="6" t="s">
        <v>75</v>
      </c>
      <c r="D78" s="10" t="s">
        <v>269</v>
      </c>
      <c r="E78" s="6" t="s">
        <v>236</v>
      </c>
      <c r="F78" s="6" t="s">
        <v>104</v>
      </c>
      <c r="G78" s="51">
        <v>37320</v>
      </c>
      <c r="H78" s="7">
        <v>37196</v>
      </c>
      <c r="I78" s="7">
        <v>39813</v>
      </c>
      <c r="J78" s="8" t="s">
        <v>203</v>
      </c>
      <c r="K78" s="9">
        <v>5020061.87</v>
      </c>
      <c r="L78" s="9">
        <v>5014464.65</v>
      </c>
      <c r="M78" s="37"/>
      <c r="N78" s="30">
        <f>4669479.09+1875508.01</f>
        <v>6544987.1</v>
      </c>
      <c r="O78" s="11"/>
      <c r="P78" s="11"/>
    </row>
    <row r="79" spans="1:16" ht="46.5">
      <c r="A79" s="6">
        <v>19</v>
      </c>
      <c r="B79" s="6">
        <v>57235</v>
      </c>
      <c r="C79" s="6" t="s">
        <v>75</v>
      </c>
      <c r="D79" s="10" t="s">
        <v>54</v>
      </c>
      <c r="E79" s="6" t="s">
        <v>236</v>
      </c>
      <c r="F79" s="6" t="s">
        <v>53</v>
      </c>
      <c r="G79" s="51">
        <v>37441</v>
      </c>
      <c r="H79" s="7">
        <v>37196</v>
      </c>
      <c r="I79" s="7">
        <v>39813</v>
      </c>
      <c r="J79" s="8" t="s">
        <v>203</v>
      </c>
      <c r="K79" s="9">
        <v>1335289.8</v>
      </c>
      <c r="L79" s="9">
        <v>1332320.56</v>
      </c>
      <c r="M79" s="42"/>
      <c r="N79" s="31">
        <v>1335289.8</v>
      </c>
      <c r="O79" s="12"/>
      <c r="P79" s="12"/>
    </row>
    <row r="80" spans="1:16" ht="46.5">
      <c r="A80" s="6">
        <v>20</v>
      </c>
      <c r="B80" s="6">
        <v>57245</v>
      </c>
      <c r="C80" s="6" t="s">
        <v>75</v>
      </c>
      <c r="D80" s="10" t="s">
        <v>34</v>
      </c>
      <c r="E80" s="6" t="s">
        <v>236</v>
      </c>
      <c r="F80" s="6" t="s">
        <v>105</v>
      </c>
      <c r="G80" s="51">
        <v>37351</v>
      </c>
      <c r="H80" s="7">
        <v>36526</v>
      </c>
      <c r="I80" s="7">
        <v>39994</v>
      </c>
      <c r="J80" s="8" t="s">
        <v>203</v>
      </c>
      <c r="K80" s="9">
        <v>5101446.2</v>
      </c>
      <c r="L80" s="9">
        <v>4799489.28</v>
      </c>
      <c r="M80" s="37"/>
      <c r="N80" s="30">
        <f>5260680.28+121374</f>
        <v>5382054.28</v>
      </c>
      <c r="O80" s="11">
        <v>100000</v>
      </c>
      <c r="P80" s="11"/>
    </row>
    <row r="81" spans="1:16" ht="69.75">
      <c r="A81" s="6">
        <v>21</v>
      </c>
      <c r="B81" s="6">
        <v>57248</v>
      </c>
      <c r="C81" s="6"/>
      <c r="D81" s="10" t="s">
        <v>214</v>
      </c>
      <c r="E81" s="6" t="s">
        <v>298</v>
      </c>
      <c r="F81" s="6" t="s">
        <v>106</v>
      </c>
      <c r="G81" s="51">
        <v>37351</v>
      </c>
      <c r="H81" s="7">
        <v>37438</v>
      </c>
      <c r="I81" s="7">
        <v>39813</v>
      </c>
      <c r="J81" s="8" t="s">
        <v>203</v>
      </c>
      <c r="K81" s="9">
        <v>1280352.61</v>
      </c>
      <c r="L81" s="9">
        <v>1280294.22</v>
      </c>
      <c r="M81" s="42"/>
      <c r="N81" s="31">
        <v>1169453.59</v>
      </c>
      <c r="O81" s="12">
        <v>149017.58</v>
      </c>
      <c r="P81" s="12">
        <v>134694.06</v>
      </c>
    </row>
    <row r="82" spans="1:16" ht="69.75">
      <c r="A82" s="6">
        <v>22</v>
      </c>
      <c r="B82" s="6">
        <v>57260</v>
      </c>
      <c r="C82" s="6" t="s">
        <v>75</v>
      </c>
      <c r="D82" s="10" t="s">
        <v>495</v>
      </c>
      <c r="E82" s="6" t="s">
        <v>236</v>
      </c>
      <c r="F82" s="6" t="s">
        <v>104</v>
      </c>
      <c r="G82" s="51">
        <v>37351</v>
      </c>
      <c r="H82" s="7">
        <v>37073</v>
      </c>
      <c r="I82" s="7">
        <v>39994</v>
      </c>
      <c r="J82" s="8" t="s">
        <v>203</v>
      </c>
      <c r="K82" s="9">
        <v>3934702.86</v>
      </c>
      <c r="L82" s="9">
        <v>3642838.25</v>
      </c>
      <c r="M82" s="37"/>
      <c r="N82" s="30">
        <f>3820029.35+14673.51</f>
        <v>3834702.86</v>
      </c>
      <c r="O82" s="11">
        <v>99999.61</v>
      </c>
      <c r="P82" s="11"/>
    </row>
    <row r="83" spans="1:16" ht="46.5">
      <c r="A83" s="6">
        <v>23</v>
      </c>
      <c r="B83" s="6">
        <v>60605</v>
      </c>
      <c r="C83" s="6"/>
      <c r="D83" s="10" t="s">
        <v>215</v>
      </c>
      <c r="E83" s="6" t="s">
        <v>299</v>
      </c>
      <c r="F83" s="6" t="s">
        <v>105</v>
      </c>
      <c r="G83" s="51">
        <v>37351</v>
      </c>
      <c r="H83" s="7">
        <v>37530</v>
      </c>
      <c r="I83" s="7">
        <v>39813</v>
      </c>
      <c r="J83" s="8" t="s">
        <v>203</v>
      </c>
      <c r="K83" s="9">
        <v>2167568.43</v>
      </c>
      <c r="L83" s="9">
        <v>1997101.66</v>
      </c>
      <c r="M83" s="42"/>
      <c r="N83" s="31">
        <v>1730280.17</v>
      </c>
      <c r="O83" s="12">
        <v>421240.55</v>
      </c>
      <c r="P83" s="12">
        <v>306827.85</v>
      </c>
    </row>
    <row r="84" spans="1:16" ht="69.75">
      <c r="A84" s="6">
        <v>24</v>
      </c>
      <c r="B84" s="6">
        <v>61122</v>
      </c>
      <c r="C84" s="6" t="s">
        <v>75</v>
      </c>
      <c r="D84" s="10" t="s">
        <v>35</v>
      </c>
      <c r="E84" s="6" t="s">
        <v>236</v>
      </c>
      <c r="F84" s="6" t="s">
        <v>108</v>
      </c>
      <c r="G84" s="51">
        <v>37440</v>
      </c>
      <c r="H84" s="7">
        <v>37135</v>
      </c>
      <c r="I84" s="7">
        <v>39994</v>
      </c>
      <c r="J84" s="8" t="s">
        <v>203</v>
      </c>
      <c r="K84" s="9">
        <v>6030000</v>
      </c>
      <c r="L84" s="9">
        <v>5129318.66</v>
      </c>
      <c r="M84" s="35"/>
      <c r="N84" s="29">
        <f>5184877.22+521805.43</f>
        <v>5706682.649999999</v>
      </c>
      <c r="O84" s="9"/>
      <c r="P84" s="9"/>
    </row>
    <row r="85" spans="1:16" ht="46.5">
      <c r="A85" s="6">
        <v>25</v>
      </c>
      <c r="B85" s="6">
        <v>61124</v>
      </c>
      <c r="C85" s="6" t="s">
        <v>75</v>
      </c>
      <c r="D85" s="10" t="s">
        <v>23</v>
      </c>
      <c r="E85" s="6" t="s">
        <v>236</v>
      </c>
      <c r="F85" s="6" t="s">
        <v>108</v>
      </c>
      <c r="G85" s="51">
        <v>37365</v>
      </c>
      <c r="H85" s="7">
        <v>36800</v>
      </c>
      <c r="I85" s="7">
        <v>39994</v>
      </c>
      <c r="J85" s="8" t="s">
        <v>203</v>
      </c>
      <c r="K85" s="9">
        <v>3338032.86</v>
      </c>
      <c r="L85" s="9">
        <v>3219228</v>
      </c>
      <c r="M85" s="35"/>
      <c r="N85" s="29">
        <v>2938032.86</v>
      </c>
      <c r="O85" s="9">
        <v>225379.37</v>
      </c>
      <c r="P85" s="9">
        <v>225379.37</v>
      </c>
    </row>
    <row r="86" spans="1:16" ht="46.5">
      <c r="A86" s="6">
        <v>26</v>
      </c>
      <c r="B86" s="6">
        <v>61133</v>
      </c>
      <c r="C86" s="6" t="s">
        <v>75</v>
      </c>
      <c r="D86" s="10" t="s">
        <v>22</v>
      </c>
      <c r="E86" s="6" t="s">
        <v>236</v>
      </c>
      <c r="F86" s="6" t="s">
        <v>108</v>
      </c>
      <c r="G86" s="51">
        <v>37365</v>
      </c>
      <c r="H86" s="7">
        <v>37257</v>
      </c>
      <c r="I86" s="7">
        <v>39994</v>
      </c>
      <c r="J86" s="8" t="s">
        <v>203</v>
      </c>
      <c r="K86" s="9">
        <v>2256972.9</v>
      </c>
      <c r="L86" s="9">
        <v>2142752.64</v>
      </c>
      <c r="M86" s="35"/>
      <c r="N86" s="29">
        <f>1364636.83+102714.6</f>
        <v>1467351.4300000002</v>
      </c>
      <c r="O86" s="9"/>
      <c r="P86" s="9"/>
    </row>
    <row r="87" spans="1:16" ht="71.25" customHeight="1">
      <c r="A87" s="6">
        <v>27</v>
      </c>
      <c r="B87" s="6">
        <v>61143</v>
      </c>
      <c r="C87" s="6" t="s">
        <v>75</v>
      </c>
      <c r="D87" s="10" t="s">
        <v>216</v>
      </c>
      <c r="E87" s="6" t="s">
        <v>36</v>
      </c>
      <c r="F87" s="6" t="s">
        <v>103</v>
      </c>
      <c r="G87" s="51">
        <v>37351</v>
      </c>
      <c r="H87" s="7">
        <v>37288</v>
      </c>
      <c r="I87" s="7">
        <v>39994</v>
      </c>
      <c r="J87" s="8" t="s">
        <v>203</v>
      </c>
      <c r="K87" s="9">
        <v>7812054.29</v>
      </c>
      <c r="L87" s="9">
        <v>7708069.37</v>
      </c>
      <c r="M87" s="35" t="s">
        <v>411</v>
      </c>
      <c r="N87" s="29">
        <f>6335972.12+176082.17</f>
        <v>6512054.29</v>
      </c>
      <c r="O87" s="9">
        <v>400000</v>
      </c>
      <c r="P87" s="9">
        <v>300000</v>
      </c>
    </row>
    <row r="88" spans="1:16" ht="46.5">
      <c r="A88" s="6">
        <v>28</v>
      </c>
      <c r="B88" s="6">
        <v>65253</v>
      </c>
      <c r="C88" s="6" t="s">
        <v>75</v>
      </c>
      <c r="D88" s="10" t="s">
        <v>272</v>
      </c>
      <c r="E88" s="6" t="s">
        <v>236</v>
      </c>
      <c r="F88" s="6" t="s">
        <v>106</v>
      </c>
      <c r="G88" s="51">
        <v>37365</v>
      </c>
      <c r="H88" s="7">
        <v>37438</v>
      </c>
      <c r="I88" s="7">
        <v>39994</v>
      </c>
      <c r="J88" s="8" t="s">
        <v>203</v>
      </c>
      <c r="K88" s="9">
        <v>7673843.51</v>
      </c>
      <c r="L88" s="9">
        <v>7662391.869999999</v>
      </c>
      <c r="M88" s="37"/>
      <c r="N88" s="30">
        <f>6837857.66+498899.49</f>
        <v>7336757.15</v>
      </c>
      <c r="O88" s="11">
        <v>729713.88</v>
      </c>
      <c r="P88" s="11">
        <v>729713.88</v>
      </c>
    </row>
    <row r="89" spans="1:16" ht="69.75">
      <c r="A89" s="6">
        <v>29</v>
      </c>
      <c r="B89" s="6">
        <v>71498</v>
      </c>
      <c r="C89" s="6"/>
      <c r="D89" s="10" t="s">
        <v>273</v>
      </c>
      <c r="E89" s="6" t="s">
        <v>300</v>
      </c>
      <c r="F89" s="6" t="s">
        <v>103</v>
      </c>
      <c r="G89" s="51">
        <v>37414</v>
      </c>
      <c r="H89" s="7">
        <v>37552</v>
      </c>
      <c r="I89" s="7">
        <v>38092</v>
      </c>
      <c r="J89" s="8" t="s">
        <v>203</v>
      </c>
      <c r="K89" s="9">
        <v>1572413.78</v>
      </c>
      <c r="L89" s="9">
        <v>1527099.53</v>
      </c>
      <c r="M89" s="42"/>
      <c r="N89" s="31">
        <v>1532940.69</v>
      </c>
      <c r="O89" s="12"/>
      <c r="P89" s="12"/>
    </row>
    <row r="90" spans="1:16" ht="69.75">
      <c r="A90" s="6">
        <v>30</v>
      </c>
      <c r="B90" s="6">
        <v>72631</v>
      </c>
      <c r="C90" s="6"/>
      <c r="D90" s="10" t="s">
        <v>274</v>
      </c>
      <c r="E90" s="6" t="s">
        <v>301</v>
      </c>
      <c r="F90" s="6" t="s">
        <v>102</v>
      </c>
      <c r="G90" s="51">
        <v>37441</v>
      </c>
      <c r="H90" s="7">
        <v>37441</v>
      </c>
      <c r="I90" s="7">
        <v>39994</v>
      </c>
      <c r="J90" s="8" t="s">
        <v>203</v>
      </c>
      <c r="K90" s="9">
        <v>3531814.73</v>
      </c>
      <c r="L90" s="9">
        <v>3374116.21</v>
      </c>
      <c r="M90" s="37"/>
      <c r="N90" s="30">
        <v>2786232.95</v>
      </c>
      <c r="O90" s="11">
        <v>1133435.23</v>
      </c>
      <c r="P90" s="11">
        <v>1100878.83</v>
      </c>
    </row>
    <row r="91" spans="1:16" ht="46.5">
      <c r="A91" s="6">
        <v>31</v>
      </c>
      <c r="B91" s="6">
        <v>75745</v>
      </c>
      <c r="C91" s="6"/>
      <c r="D91" s="10" t="s">
        <v>57</v>
      </c>
      <c r="E91" s="6" t="s">
        <v>302</v>
      </c>
      <c r="F91" s="6" t="s">
        <v>102</v>
      </c>
      <c r="G91" s="51">
        <v>37524</v>
      </c>
      <c r="H91" s="7">
        <v>37099</v>
      </c>
      <c r="I91" s="7">
        <v>38181</v>
      </c>
      <c r="J91" s="8" t="s">
        <v>203</v>
      </c>
      <c r="K91" s="9">
        <v>419884.06</v>
      </c>
      <c r="L91" s="9">
        <v>419884.06</v>
      </c>
      <c r="M91" s="42"/>
      <c r="N91" s="31">
        <v>420698.34</v>
      </c>
      <c r="O91" s="12"/>
      <c r="P91" s="12"/>
    </row>
    <row r="92" spans="1:16" ht="23.25">
      <c r="A92" s="6">
        <v>32</v>
      </c>
      <c r="B92" s="6">
        <v>76058</v>
      </c>
      <c r="C92" s="6"/>
      <c r="D92" s="10" t="s">
        <v>58</v>
      </c>
      <c r="E92" s="6" t="s">
        <v>303</v>
      </c>
      <c r="F92" s="6" t="s">
        <v>106</v>
      </c>
      <c r="G92" s="51">
        <v>37552</v>
      </c>
      <c r="H92" s="7">
        <v>37561</v>
      </c>
      <c r="I92" s="7">
        <v>39813</v>
      </c>
      <c r="J92" s="8" t="s">
        <v>203</v>
      </c>
      <c r="K92" s="9">
        <v>1949701.68</v>
      </c>
      <c r="L92" s="9">
        <v>1949666.93</v>
      </c>
      <c r="M92" s="37"/>
      <c r="N92" s="30">
        <v>1149701.68</v>
      </c>
      <c r="O92" s="11">
        <v>346640</v>
      </c>
      <c r="P92" s="11">
        <v>346640</v>
      </c>
    </row>
    <row r="93" spans="1:17" ht="93">
      <c r="A93" s="6">
        <v>33</v>
      </c>
      <c r="B93" s="6">
        <v>76378</v>
      </c>
      <c r="C93" s="6" t="s">
        <v>75</v>
      </c>
      <c r="D93" s="10" t="s">
        <v>197</v>
      </c>
      <c r="E93" s="6" t="s">
        <v>366</v>
      </c>
      <c r="F93" s="6" t="s">
        <v>102</v>
      </c>
      <c r="G93" s="51">
        <v>37756</v>
      </c>
      <c r="H93" s="7">
        <v>37761</v>
      </c>
      <c r="I93" s="7">
        <v>39994</v>
      </c>
      <c r="J93" s="8" t="s">
        <v>203</v>
      </c>
      <c r="K93" s="9">
        <v>27560000</v>
      </c>
      <c r="L93" s="9">
        <v>27276024.950000003</v>
      </c>
      <c r="M93" s="42"/>
      <c r="N93" s="31">
        <v>26999203.88</v>
      </c>
      <c r="O93" s="12">
        <v>9999203.88</v>
      </c>
      <c r="P93" s="12">
        <v>9999203.88</v>
      </c>
      <c r="Q93" s="5" t="s">
        <v>75</v>
      </c>
    </row>
    <row r="94" spans="1:16" ht="116.25">
      <c r="A94" s="6">
        <v>34</v>
      </c>
      <c r="B94" s="6">
        <v>76380</v>
      </c>
      <c r="C94" s="6"/>
      <c r="D94" s="10" t="s">
        <v>352</v>
      </c>
      <c r="E94" s="6" t="s">
        <v>300</v>
      </c>
      <c r="F94" s="6" t="s">
        <v>102</v>
      </c>
      <c r="G94" s="51">
        <v>37925</v>
      </c>
      <c r="H94" s="7">
        <v>37970</v>
      </c>
      <c r="I94" s="7">
        <v>38918</v>
      </c>
      <c r="J94" s="8" t="s">
        <v>203</v>
      </c>
      <c r="K94" s="9">
        <v>174664.54</v>
      </c>
      <c r="L94" s="9">
        <v>163480.87</v>
      </c>
      <c r="M94" s="37"/>
      <c r="N94" s="30">
        <v>171403.34</v>
      </c>
      <c r="O94" s="11"/>
      <c r="P94" s="11"/>
    </row>
    <row r="95" spans="1:17" ht="69.75">
      <c r="A95" s="6">
        <v>35</v>
      </c>
      <c r="B95" s="6">
        <v>90599</v>
      </c>
      <c r="C95" s="6"/>
      <c r="D95" s="10" t="s">
        <v>82</v>
      </c>
      <c r="E95" s="6" t="s">
        <v>304</v>
      </c>
      <c r="F95" s="6" t="s">
        <v>53</v>
      </c>
      <c r="G95" s="51">
        <v>38022</v>
      </c>
      <c r="H95" s="7">
        <v>37559</v>
      </c>
      <c r="I95" s="7">
        <v>39994</v>
      </c>
      <c r="J95" s="8" t="s">
        <v>203</v>
      </c>
      <c r="K95" s="9">
        <v>4622259.25</v>
      </c>
      <c r="L95" s="9">
        <v>2871599.06</v>
      </c>
      <c r="M95" s="42"/>
      <c r="N95" s="31">
        <v>4790000</v>
      </c>
      <c r="O95" s="12">
        <v>500000</v>
      </c>
      <c r="P95" s="12"/>
      <c r="Q95" s="5" t="s">
        <v>75</v>
      </c>
    </row>
    <row r="96" spans="1:16" ht="69.75">
      <c r="A96" s="6">
        <v>36</v>
      </c>
      <c r="B96" s="6">
        <v>104690</v>
      </c>
      <c r="C96" s="6" t="s">
        <v>75</v>
      </c>
      <c r="D96" s="10" t="s">
        <v>276</v>
      </c>
      <c r="E96" s="6" t="s">
        <v>236</v>
      </c>
      <c r="F96" s="6" t="s">
        <v>103</v>
      </c>
      <c r="G96" s="51">
        <v>38733</v>
      </c>
      <c r="H96" s="7">
        <v>38973</v>
      </c>
      <c r="I96" s="7">
        <v>39994</v>
      </c>
      <c r="J96" s="8" t="s">
        <v>203</v>
      </c>
      <c r="K96" s="9">
        <v>460000</v>
      </c>
      <c r="L96" s="9">
        <v>460000</v>
      </c>
      <c r="M96" s="35"/>
      <c r="N96" s="29">
        <v>460000</v>
      </c>
      <c r="O96" s="9">
        <v>180000</v>
      </c>
      <c r="P96" s="9">
        <v>180000</v>
      </c>
    </row>
    <row r="97" spans="1:16" ht="46.5">
      <c r="A97" s="6">
        <v>37</v>
      </c>
      <c r="B97" s="6">
        <v>105516</v>
      </c>
      <c r="C97" s="6"/>
      <c r="D97" s="10" t="s">
        <v>21</v>
      </c>
      <c r="E97" s="6" t="s">
        <v>301</v>
      </c>
      <c r="F97" s="6" t="s">
        <v>103</v>
      </c>
      <c r="G97" s="51">
        <v>38684</v>
      </c>
      <c r="H97" s="7">
        <v>39063</v>
      </c>
      <c r="I97" s="7">
        <v>39994</v>
      </c>
      <c r="J97" s="8" t="s">
        <v>203</v>
      </c>
      <c r="K97" s="9">
        <v>2028557.83</v>
      </c>
      <c r="L97" s="9">
        <v>2027700</v>
      </c>
      <c r="M97" s="35"/>
      <c r="N97" s="29">
        <v>634300</v>
      </c>
      <c r="O97" s="9">
        <v>1500000</v>
      </c>
      <c r="P97" s="9">
        <v>230000</v>
      </c>
    </row>
    <row r="98" spans="1:16" ht="69.75">
      <c r="A98" s="6">
        <v>38</v>
      </c>
      <c r="B98" s="6">
        <v>105688</v>
      </c>
      <c r="C98" s="6"/>
      <c r="D98" s="10" t="s">
        <v>96</v>
      </c>
      <c r="E98" s="6" t="s">
        <v>305</v>
      </c>
      <c r="F98" s="6" t="s">
        <v>106</v>
      </c>
      <c r="G98" s="51">
        <v>38733</v>
      </c>
      <c r="H98" s="7">
        <v>38687</v>
      </c>
      <c r="I98" s="7">
        <v>39813</v>
      </c>
      <c r="J98" s="8" t="s">
        <v>203</v>
      </c>
      <c r="K98" s="9">
        <v>495000</v>
      </c>
      <c r="L98" s="9">
        <v>492628.15</v>
      </c>
      <c r="M98" s="37"/>
      <c r="N98" s="30">
        <v>281415.31</v>
      </c>
      <c r="O98" s="11">
        <v>409103.77</v>
      </c>
      <c r="P98" s="11">
        <v>388000</v>
      </c>
    </row>
    <row r="99" spans="1:16" ht="69.75">
      <c r="A99" s="6">
        <v>39</v>
      </c>
      <c r="B99" s="6">
        <v>106700</v>
      </c>
      <c r="C99" s="6"/>
      <c r="D99" s="10" t="s">
        <v>97</v>
      </c>
      <c r="E99" s="6" t="s">
        <v>306</v>
      </c>
      <c r="F99" s="6" t="s">
        <v>106</v>
      </c>
      <c r="G99" s="51">
        <v>38751</v>
      </c>
      <c r="H99" s="7">
        <v>38687</v>
      </c>
      <c r="I99" s="7">
        <v>39813</v>
      </c>
      <c r="J99" s="8" t="s">
        <v>203</v>
      </c>
      <c r="K99" s="9">
        <v>600000</v>
      </c>
      <c r="L99" s="9">
        <v>597872.16</v>
      </c>
      <c r="M99" s="42"/>
      <c r="N99" s="31">
        <v>204705.22</v>
      </c>
      <c r="O99" s="12">
        <v>331672.14</v>
      </c>
      <c r="P99" s="12">
        <v>331672.14</v>
      </c>
    </row>
    <row r="100" spans="1:16" ht="69.75">
      <c r="A100" s="6">
        <v>40</v>
      </c>
      <c r="B100" s="6">
        <v>107271</v>
      </c>
      <c r="C100" s="6"/>
      <c r="D100" s="10" t="s">
        <v>19</v>
      </c>
      <c r="E100" s="6" t="s">
        <v>307</v>
      </c>
      <c r="F100" s="6" t="s">
        <v>50</v>
      </c>
      <c r="G100" s="51">
        <v>38733</v>
      </c>
      <c r="H100" s="7">
        <v>38751</v>
      </c>
      <c r="I100" s="7">
        <v>39994</v>
      </c>
      <c r="J100" s="8" t="s">
        <v>203</v>
      </c>
      <c r="K100" s="9">
        <v>1375825.68</v>
      </c>
      <c r="L100" s="9">
        <v>1348264.09</v>
      </c>
      <c r="M100" s="35"/>
      <c r="N100" s="29">
        <v>598752.46</v>
      </c>
      <c r="O100" s="9">
        <v>884884.37</v>
      </c>
      <c r="P100" s="9">
        <v>395000</v>
      </c>
    </row>
    <row r="101" spans="1:16" ht="46.5">
      <c r="A101" s="6">
        <v>41</v>
      </c>
      <c r="B101" s="6">
        <v>107273</v>
      </c>
      <c r="C101" s="6"/>
      <c r="D101" s="10" t="s">
        <v>20</v>
      </c>
      <c r="E101" s="6" t="s">
        <v>308</v>
      </c>
      <c r="F101" s="6" t="s">
        <v>429</v>
      </c>
      <c r="G101" s="51">
        <v>38733</v>
      </c>
      <c r="H101" s="7">
        <v>39190</v>
      </c>
      <c r="I101" s="7">
        <v>39994</v>
      </c>
      <c r="J101" s="8" t="s">
        <v>203</v>
      </c>
      <c r="K101" s="9">
        <v>2345819.57</v>
      </c>
      <c r="L101" s="9">
        <v>2285890.95</v>
      </c>
      <c r="M101" s="35"/>
      <c r="N101" s="29">
        <v>208431.79</v>
      </c>
      <c r="O101" s="9">
        <v>1350000</v>
      </c>
      <c r="P101" s="9">
        <v>200000</v>
      </c>
    </row>
    <row r="102" spans="1:16" ht="93">
      <c r="A102" s="6">
        <v>42</v>
      </c>
      <c r="B102" s="6">
        <v>107275</v>
      </c>
      <c r="C102" s="6"/>
      <c r="D102" s="10" t="s">
        <v>7</v>
      </c>
      <c r="E102" s="6" t="s">
        <v>301</v>
      </c>
      <c r="F102" s="6" t="s">
        <v>8</v>
      </c>
      <c r="G102" s="51">
        <v>38733</v>
      </c>
      <c r="H102" s="7">
        <v>38806</v>
      </c>
      <c r="I102" s="7">
        <v>39994</v>
      </c>
      <c r="J102" s="8" t="s">
        <v>203</v>
      </c>
      <c r="K102" s="9">
        <v>1691213.66</v>
      </c>
      <c r="L102" s="9">
        <v>1665753.75</v>
      </c>
      <c r="M102" s="37"/>
      <c r="N102" s="30">
        <v>441950.63</v>
      </c>
      <c r="O102" s="11">
        <v>900000</v>
      </c>
      <c r="P102" s="11">
        <v>325243</v>
      </c>
    </row>
    <row r="103" spans="1:16" ht="69.75">
      <c r="A103" s="6">
        <v>43</v>
      </c>
      <c r="B103" s="6">
        <v>107336</v>
      </c>
      <c r="C103" s="6"/>
      <c r="D103" s="10" t="s">
        <v>83</v>
      </c>
      <c r="E103" s="6" t="s">
        <v>226</v>
      </c>
      <c r="F103" s="6" t="s">
        <v>429</v>
      </c>
      <c r="G103" s="51">
        <v>38751</v>
      </c>
      <c r="H103" s="7">
        <v>38749</v>
      </c>
      <c r="I103" s="7">
        <v>39813</v>
      </c>
      <c r="J103" s="8" t="s">
        <v>203</v>
      </c>
      <c r="K103" s="9">
        <v>670000</v>
      </c>
      <c r="L103" s="9">
        <v>670000</v>
      </c>
      <c r="M103" s="42"/>
      <c r="N103" s="31">
        <v>349990.49</v>
      </c>
      <c r="O103" s="12">
        <v>153864.66</v>
      </c>
      <c r="P103" s="12">
        <v>153864.66</v>
      </c>
    </row>
    <row r="104" spans="1:16" ht="116.25">
      <c r="A104" s="6">
        <v>44</v>
      </c>
      <c r="B104" s="6">
        <v>107472</v>
      </c>
      <c r="C104" s="6"/>
      <c r="D104" s="10" t="s">
        <v>43</v>
      </c>
      <c r="E104" s="6" t="s">
        <v>303</v>
      </c>
      <c r="F104" s="6" t="s">
        <v>106</v>
      </c>
      <c r="G104" s="51">
        <v>38810</v>
      </c>
      <c r="H104" s="7">
        <v>38687</v>
      </c>
      <c r="I104" s="7">
        <v>39813</v>
      </c>
      <c r="J104" s="8" t="s">
        <v>203</v>
      </c>
      <c r="K104" s="9">
        <v>1800000</v>
      </c>
      <c r="L104" s="9">
        <v>1799275.68</v>
      </c>
      <c r="M104" s="35"/>
      <c r="N104" s="29">
        <v>850000</v>
      </c>
      <c r="O104" s="9">
        <v>593927.93</v>
      </c>
      <c r="P104" s="9">
        <v>593927.93</v>
      </c>
    </row>
    <row r="105" spans="1:16" ht="23.25">
      <c r="A105" s="6">
        <v>45</v>
      </c>
      <c r="B105" s="6">
        <v>107572</v>
      </c>
      <c r="C105" s="6"/>
      <c r="D105" s="10" t="s">
        <v>67</v>
      </c>
      <c r="E105" s="6" t="s">
        <v>309</v>
      </c>
      <c r="F105" s="6" t="s">
        <v>50</v>
      </c>
      <c r="G105" s="51">
        <v>38751</v>
      </c>
      <c r="H105" s="7">
        <v>38980</v>
      </c>
      <c r="I105" s="7">
        <v>39994</v>
      </c>
      <c r="J105" s="8" t="s">
        <v>203</v>
      </c>
      <c r="K105" s="9">
        <v>310000</v>
      </c>
      <c r="L105" s="9">
        <v>307418.32</v>
      </c>
      <c r="M105" s="35"/>
      <c r="N105" s="29">
        <v>148062.19</v>
      </c>
      <c r="O105" s="9">
        <v>140000</v>
      </c>
      <c r="P105" s="9">
        <v>100000</v>
      </c>
    </row>
    <row r="106" spans="1:16" ht="139.5">
      <c r="A106" s="6">
        <v>46</v>
      </c>
      <c r="B106" s="6">
        <v>107575</v>
      </c>
      <c r="C106" s="6" t="s">
        <v>75</v>
      </c>
      <c r="D106" s="10" t="s">
        <v>327</v>
      </c>
      <c r="E106" s="6" t="s">
        <v>236</v>
      </c>
      <c r="F106" s="6" t="s">
        <v>102</v>
      </c>
      <c r="G106" s="51">
        <v>38751</v>
      </c>
      <c r="H106" s="7">
        <v>38899</v>
      </c>
      <c r="I106" s="7">
        <v>39994</v>
      </c>
      <c r="J106" s="8" t="s">
        <v>203</v>
      </c>
      <c r="K106" s="9">
        <v>1700000</v>
      </c>
      <c r="L106" s="9">
        <v>1496444.19</v>
      </c>
      <c r="M106" s="35"/>
      <c r="N106" s="29">
        <v>1700000</v>
      </c>
      <c r="O106" s="9">
        <v>1050000</v>
      </c>
      <c r="P106" s="9">
        <v>1050000</v>
      </c>
    </row>
    <row r="107" spans="1:16" ht="46.5">
      <c r="A107" s="6">
        <v>47</v>
      </c>
      <c r="B107" s="6">
        <v>107629</v>
      </c>
      <c r="C107" s="6"/>
      <c r="D107" s="10" t="s">
        <v>55</v>
      </c>
      <c r="E107" s="6" t="s">
        <v>310</v>
      </c>
      <c r="F107" s="6" t="s">
        <v>106</v>
      </c>
      <c r="G107" s="51">
        <v>38771</v>
      </c>
      <c r="H107" s="7">
        <v>38840</v>
      </c>
      <c r="I107" s="7">
        <v>39447</v>
      </c>
      <c r="J107" s="8" t="s">
        <v>203</v>
      </c>
      <c r="K107" s="9">
        <v>430000</v>
      </c>
      <c r="L107" s="9">
        <v>429998.51</v>
      </c>
      <c r="M107" s="35"/>
      <c r="N107" s="29">
        <v>429998.51</v>
      </c>
      <c r="O107" s="9">
        <v>236387.08</v>
      </c>
      <c r="P107" s="9">
        <v>590000</v>
      </c>
    </row>
    <row r="108" spans="1:16" ht="69.75">
      <c r="A108" s="6">
        <v>48</v>
      </c>
      <c r="B108" s="6">
        <v>107630</v>
      </c>
      <c r="C108" s="6" t="s">
        <v>75</v>
      </c>
      <c r="D108" s="10" t="s">
        <v>5</v>
      </c>
      <c r="E108" s="6" t="s">
        <v>236</v>
      </c>
      <c r="F108" s="6" t="s">
        <v>104</v>
      </c>
      <c r="G108" s="51">
        <v>38751</v>
      </c>
      <c r="H108" s="7">
        <v>39056</v>
      </c>
      <c r="I108" s="7">
        <v>39994</v>
      </c>
      <c r="J108" s="8" t="s">
        <v>203</v>
      </c>
      <c r="K108" s="9">
        <v>1300000</v>
      </c>
      <c r="L108" s="9">
        <v>1267608.23</v>
      </c>
      <c r="M108" s="35"/>
      <c r="N108" s="29">
        <v>800000</v>
      </c>
      <c r="O108" s="9">
        <v>500000</v>
      </c>
      <c r="P108" s="9">
        <v>60000</v>
      </c>
    </row>
    <row r="109" spans="1:16" ht="69.75">
      <c r="A109" s="6">
        <v>49</v>
      </c>
      <c r="B109" s="6">
        <v>107634</v>
      </c>
      <c r="C109" s="6" t="s">
        <v>75</v>
      </c>
      <c r="D109" s="10" t="s">
        <v>6</v>
      </c>
      <c r="E109" s="6" t="s">
        <v>236</v>
      </c>
      <c r="F109" s="6" t="s">
        <v>50</v>
      </c>
      <c r="G109" s="51">
        <v>38751</v>
      </c>
      <c r="H109" s="7">
        <v>38687</v>
      </c>
      <c r="I109" s="7">
        <v>39994</v>
      </c>
      <c r="J109" s="8" t="s">
        <v>203</v>
      </c>
      <c r="K109" s="9">
        <v>1040000</v>
      </c>
      <c r="L109" s="9">
        <v>1033359.82</v>
      </c>
      <c r="M109" s="35"/>
      <c r="N109" s="29">
        <v>1000000</v>
      </c>
      <c r="O109" s="9">
        <v>500000</v>
      </c>
      <c r="P109" s="9">
        <v>500000</v>
      </c>
    </row>
    <row r="110" spans="1:17" ht="69.75">
      <c r="A110" s="6">
        <v>50</v>
      </c>
      <c r="B110" s="6">
        <v>107811</v>
      </c>
      <c r="C110" s="6" t="s">
        <v>75</v>
      </c>
      <c r="D110" s="10" t="s">
        <v>336</v>
      </c>
      <c r="E110" s="6" t="s">
        <v>337</v>
      </c>
      <c r="F110" s="6" t="s">
        <v>52</v>
      </c>
      <c r="G110" s="51">
        <v>38814</v>
      </c>
      <c r="H110" s="7">
        <v>39098</v>
      </c>
      <c r="I110" s="7">
        <v>39994</v>
      </c>
      <c r="J110" s="8" t="s">
        <v>203</v>
      </c>
      <c r="K110" s="9">
        <v>2249575.77</v>
      </c>
      <c r="L110" s="9">
        <v>2249575.77</v>
      </c>
      <c r="M110" s="35"/>
      <c r="N110" s="29">
        <v>700000</v>
      </c>
      <c r="O110" s="9">
        <v>700000</v>
      </c>
      <c r="P110" s="9">
        <v>700000</v>
      </c>
      <c r="Q110" s="5" t="s">
        <v>75</v>
      </c>
    </row>
    <row r="111" spans="1:16" ht="46.5">
      <c r="A111" s="6">
        <v>51</v>
      </c>
      <c r="B111" s="6">
        <v>108208</v>
      </c>
      <c r="C111" s="6"/>
      <c r="D111" s="10" t="s">
        <v>293</v>
      </c>
      <c r="E111" s="6" t="s">
        <v>310</v>
      </c>
      <c r="F111" s="6" t="s">
        <v>106</v>
      </c>
      <c r="G111" s="51">
        <v>38810</v>
      </c>
      <c r="H111" s="7">
        <v>38808</v>
      </c>
      <c r="I111" s="7">
        <v>39813</v>
      </c>
      <c r="J111" s="8" t="s">
        <v>203</v>
      </c>
      <c r="K111" s="9">
        <v>715000</v>
      </c>
      <c r="L111" s="9">
        <v>714954.23</v>
      </c>
      <c r="M111" s="35"/>
      <c r="N111" s="29">
        <v>593052.76</v>
      </c>
      <c r="O111" s="9">
        <v>496111.71</v>
      </c>
      <c r="P111" s="9">
        <v>300000</v>
      </c>
    </row>
    <row r="112" spans="1:16" ht="93">
      <c r="A112" s="6">
        <v>52</v>
      </c>
      <c r="B112" s="6">
        <v>109938</v>
      </c>
      <c r="C112" s="6"/>
      <c r="D112" s="10" t="s">
        <v>174</v>
      </c>
      <c r="E112" s="6" t="s">
        <v>311</v>
      </c>
      <c r="F112" s="6" t="s">
        <v>103</v>
      </c>
      <c r="G112" s="51">
        <v>38845</v>
      </c>
      <c r="H112" s="7">
        <v>39079</v>
      </c>
      <c r="I112" s="7">
        <v>39994</v>
      </c>
      <c r="J112" s="8" t="s">
        <v>203</v>
      </c>
      <c r="K112" s="9">
        <v>960603.83</v>
      </c>
      <c r="L112" s="9">
        <v>897002.18</v>
      </c>
      <c r="M112" s="35"/>
      <c r="N112" s="29">
        <v>341992.23</v>
      </c>
      <c r="O112" s="9">
        <v>700000</v>
      </c>
      <c r="P112" s="9">
        <v>246000</v>
      </c>
    </row>
    <row r="113" spans="1:16" ht="116.25">
      <c r="A113" s="6">
        <v>53</v>
      </c>
      <c r="B113" s="6">
        <v>110049</v>
      </c>
      <c r="C113" s="6"/>
      <c r="D113" s="10" t="s">
        <v>418</v>
      </c>
      <c r="E113" s="6" t="s">
        <v>380</v>
      </c>
      <c r="F113" s="6" t="s">
        <v>106</v>
      </c>
      <c r="G113" s="51">
        <v>38938</v>
      </c>
      <c r="H113" s="7">
        <v>38961</v>
      </c>
      <c r="I113" s="7">
        <v>39082</v>
      </c>
      <c r="J113" s="8" t="s">
        <v>203</v>
      </c>
      <c r="K113" s="9">
        <v>10200000</v>
      </c>
      <c r="L113" s="9">
        <v>10200000</v>
      </c>
      <c r="M113" s="35"/>
      <c r="N113" s="29">
        <v>10200000</v>
      </c>
      <c r="O113" s="9">
        <v>10200000</v>
      </c>
      <c r="P113" s="9">
        <v>10200000</v>
      </c>
    </row>
    <row r="114" spans="1:16" ht="69.75">
      <c r="A114" s="6">
        <v>54</v>
      </c>
      <c r="B114" s="6">
        <v>113951</v>
      </c>
      <c r="C114" s="6" t="s">
        <v>75</v>
      </c>
      <c r="D114" s="10" t="s">
        <v>173</v>
      </c>
      <c r="E114" s="6" t="s">
        <v>381</v>
      </c>
      <c r="F114" s="6" t="s">
        <v>104</v>
      </c>
      <c r="G114" s="51">
        <v>39114</v>
      </c>
      <c r="H114" s="7">
        <v>39084</v>
      </c>
      <c r="I114" s="7">
        <v>39994</v>
      </c>
      <c r="J114" s="8" t="s">
        <v>203</v>
      </c>
      <c r="K114" s="9">
        <v>300000</v>
      </c>
      <c r="L114" s="9">
        <v>241063.02</v>
      </c>
      <c r="M114" s="35"/>
      <c r="N114" s="29">
        <v>300000</v>
      </c>
      <c r="O114" s="9">
        <v>300000</v>
      </c>
      <c r="P114" s="9">
        <v>300000</v>
      </c>
    </row>
    <row r="115" spans="1:16" ht="69.75">
      <c r="A115" s="6">
        <v>55</v>
      </c>
      <c r="B115" s="6">
        <v>113956</v>
      </c>
      <c r="C115" s="6" t="s">
        <v>75</v>
      </c>
      <c r="D115" s="10" t="s">
        <v>172</v>
      </c>
      <c r="E115" s="6" t="s">
        <v>381</v>
      </c>
      <c r="F115" s="6" t="s">
        <v>102</v>
      </c>
      <c r="G115" s="51">
        <v>39120</v>
      </c>
      <c r="H115" s="7">
        <v>39052</v>
      </c>
      <c r="I115" s="7">
        <v>39994</v>
      </c>
      <c r="J115" s="8" t="s">
        <v>203</v>
      </c>
      <c r="K115" s="9">
        <v>1000000</v>
      </c>
      <c r="L115" s="9">
        <v>919190.05</v>
      </c>
      <c r="N115" s="65">
        <v>600000</v>
      </c>
      <c r="O115" s="65">
        <v>600000</v>
      </c>
      <c r="P115" s="65">
        <v>600000</v>
      </c>
    </row>
    <row r="116" spans="1:16" ht="69.75">
      <c r="A116" s="6">
        <v>56</v>
      </c>
      <c r="B116" s="6">
        <v>113960</v>
      </c>
      <c r="C116" s="6" t="s">
        <v>75</v>
      </c>
      <c r="D116" s="10" t="s">
        <v>250</v>
      </c>
      <c r="E116" s="6" t="s">
        <v>381</v>
      </c>
      <c r="F116" s="6" t="s">
        <v>105</v>
      </c>
      <c r="G116" s="51">
        <v>39062</v>
      </c>
      <c r="H116" s="7">
        <v>39138</v>
      </c>
      <c r="I116" s="7">
        <v>39813</v>
      </c>
      <c r="J116" s="8" t="s">
        <v>203</v>
      </c>
      <c r="K116" s="9">
        <v>1200000</v>
      </c>
      <c r="L116" s="9">
        <v>1195665</v>
      </c>
      <c r="M116" s="35"/>
      <c r="N116" s="29">
        <v>800000</v>
      </c>
      <c r="O116" s="9">
        <v>800000</v>
      </c>
      <c r="P116" s="9">
        <v>800000</v>
      </c>
    </row>
    <row r="117" spans="1:16" ht="116.25">
      <c r="A117" s="6">
        <v>57</v>
      </c>
      <c r="B117" s="6">
        <v>113971</v>
      </c>
      <c r="C117" s="6"/>
      <c r="D117" s="10" t="s">
        <v>497</v>
      </c>
      <c r="E117" s="6" t="s">
        <v>227</v>
      </c>
      <c r="F117" s="6" t="s">
        <v>106</v>
      </c>
      <c r="G117" s="51">
        <v>39170</v>
      </c>
      <c r="H117" s="7">
        <v>39142</v>
      </c>
      <c r="I117" s="7">
        <v>39813</v>
      </c>
      <c r="J117" s="8" t="s">
        <v>203</v>
      </c>
      <c r="K117" s="9">
        <v>500000</v>
      </c>
      <c r="L117" s="9">
        <v>499996.8</v>
      </c>
      <c r="M117" s="35"/>
      <c r="N117" s="29">
        <v>237779.1</v>
      </c>
      <c r="O117" s="9">
        <v>300000</v>
      </c>
      <c r="P117" s="9">
        <v>200000</v>
      </c>
    </row>
    <row r="118" spans="1:16" ht="46.5">
      <c r="A118" s="6">
        <v>58</v>
      </c>
      <c r="B118" s="6">
        <v>113972</v>
      </c>
      <c r="C118" s="6"/>
      <c r="D118" s="10" t="s">
        <v>242</v>
      </c>
      <c r="E118" s="6" t="s">
        <v>437</v>
      </c>
      <c r="F118" s="6" t="s">
        <v>102</v>
      </c>
      <c r="G118" s="51">
        <v>39062</v>
      </c>
      <c r="H118" s="7">
        <v>39212</v>
      </c>
      <c r="I118" s="7">
        <v>39994</v>
      </c>
      <c r="J118" s="8" t="s">
        <v>203</v>
      </c>
      <c r="K118" s="9">
        <v>3403063.81</v>
      </c>
      <c r="L118" s="9">
        <v>3403063.81</v>
      </c>
      <c r="M118" s="35"/>
      <c r="N118" s="29"/>
      <c r="O118" s="9">
        <v>1500000</v>
      </c>
      <c r="P118" s="9"/>
    </row>
    <row r="119" spans="1:16" ht="93">
      <c r="A119" s="6">
        <v>59</v>
      </c>
      <c r="B119" s="6">
        <v>113973</v>
      </c>
      <c r="C119" s="6"/>
      <c r="D119" s="10" t="s">
        <v>170</v>
      </c>
      <c r="E119" s="6" t="s">
        <v>438</v>
      </c>
      <c r="F119" s="6" t="s">
        <v>102</v>
      </c>
      <c r="G119" s="51">
        <v>39143</v>
      </c>
      <c r="H119" s="7">
        <v>39412</v>
      </c>
      <c r="I119" s="7">
        <v>39994</v>
      </c>
      <c r="J119" s="8" t="s">
        <v>203</v>
      </c>
      <c r="K119" s="9">
        <v>559014.4</v>
      </c>
      <c r="L119" s="9">
        <v>559014.36</v>
      </c>
      <c r="M119" s="35"/>
      <c r="N119" s="29"/>
      <c r="O119" s="9">
        <v>800000</v>
      </c>
      <c r="P119" s="9"/>
    </row>
    <row r="120" spans="1:16" ht="116.25">
      <c r="A120" s="6">
        <v>60</v>
      </c>
      <c r="B120" s="6">
        <v>113974</v>
      </c>
      <c r="C120" s="6"/>
      <c r="D120" s="10" t="s">
        <v>255</v>
      </c>
      <c r="E120" s="6" t="s">
        <v>439</v>
      </c>
      <c r="F120" s="6" t="s">
        <v>102</v>
      </c>
      <c r="G120" s="51">
        <v>39143</v>
      </c>
      <c r="H120" s="7">
        <v>39234</v>
      </c>
      <c r="I120" s="7">
        <v>39994</v>
      </c>
      <c r="J120" s="8" t="s">
        <v>203</v>
      </c>
      <c r="K120" s="9">
        <v>860000</v>
      </c>
      <c r="L120" s="9">
        <v>852925.22</v>
      </c>
      <c r="M120" s="37"/>
      <c r="N120" s="30">
        <v>85745.77</v>
      </c>
      <c r="O120" s="11">
        <v>515461.19</v>
      </c>
      <c r="P120" s="11">
        <v>210461.19</v>
      </c>
    </row>
    <row r="121" spans="1:16" ht="69.75">
      <c r="A121" s="6">
        <v>61</v>
      </c>
      <c r="B121" s="6">
        <v>113986</v>
      </c>
      <c r="C121" s="6"/>
      <c r="D121" s="10" t="s">
        <v>201</v>
      </c>
      <c r="E121" s="6" t="s">
        <v>227</v>
      </c>
      <c r="F121" s="6" t="s">
        <v>106</v>
      </c>
      <c r="G121" s="51">
        <v>39112</v>
      </c>
      <c r="H121" s="7">
        <v>39022</v>
      </c>
      <c r="I121" s="7">
        <v>39813</v>
      </c>
      <c r="J121" s="8" t="s">
        <v>203</v>
      </c>
      <c r="K121" s="9">
        <v>300000</v>
      </c>
      <c r="L121" s="9">
        <v>299910.63</v>
      </c>
      <c r="M121" s="63"/>
      <c r="N121" s="32">
        <v>107299.12</v>
      </c>
      <c r="O121" s="32">
        <v>250000</v>
      </c>
      <c r="P121" s="32">
        <v>120000</v>
      </c>
    </row>
    <row r="122" spans="1:16" ht="93">
      <c r="A122" s="6">
        <v>62</v>
      </c>
      <c r="B122" s="6">
        <v>113988</v>
      </c>
      <c r="C122" s="6"/>
      <c r="D122" s="53" t="s">
        <v>314</v>
      </c>
      <c r="E122" s="16" t="s">
        <v>298</v>
      </c>
      <c r="F122" s="16" t="s">
        <v>106</v>
      </c>
      <c r="G122" s="51">
        <v>39062</v>
      </c>
      <c r="H122" s="51">
        <v>39066</v>
      </c>
      <c r="I122" s="17">
        <v>39813</v>
      </c>
      <c r="J122" s="8" t="s">
        <v>203</v>
      </c>
      <c r="K122" s="9">
        <v>1600000</v>
      </c>
      <c r="L122" s="9">
        <v>1595027.8</v>
      </c>
      <c r="M122" s="42"/>
      <c r="N122" s="31">
        <v>266393.06</v>
      </c>
      <c r="O122" s="12">
        <v>750000</v>
      </c>
      <c r="P122" s="12">
        <v>300000</v>
      </c>
    </row>
    <row r="123" spans="1:16" ht="46.5">
      <c r="A123" s="6">
        <v>63</v>
      </c>
      <c r="B123" s="6">
        <v>114003</v>
      </c>
      <c r="C123" s="6"/>
      <c r="D123" s="53" t="s">
        <v>328</v>
      </c>
      <c r="E123" s="16" t="s">
        <v>440</v>
      </c>
      <c r="F123" s="16" t="s">
        <v>103</v>
      </c>
      <c r="G123" s="51">
        <v>39115</v>
      </c>
      <c r="H123" s="51">
        <v>39261</v>
      </c>
      <c r="I123" s="17">
        <v>39994</v>
      </c>
      <c r="J123" s="8" t="s">
        <v>203</v>
      </c>
      <c r="K123" s="9">
        <v>500000</v>
      </c>
      <c r="L123" s="9">
        <v>499877.75</v>
      </c>
      <c r="M123" s="35"/>
      <c r="N123" s="29">
        <v>156511.48</v>
      </c>
      <c r="O123" s="9">
        <v>240000</v>
      </c>
      <c r="P123" s="9">
        <v>240000</v>
      </c>
    </row>
    <row r="124" spans="1:16" ht="69.75">
      <c r="A124" s="6">
        <v>64</v>
      </c>
      <c r="B124" s="6">
        <v>114004</v>
      </c>
      <c r="C124" s="6"/>
      <c r="D124" s="10" t="s">
        <v>294</v>
      </c>
      <c r="E124" s="6" t="s">
        <v>441</v>
      </c>
      <c r="F124" s="6" t="s">
        <v>52</v>
      </c>
      <c r="G124" s="51">
        <v>39062</v>
      </c>
      <c r="H124" s="7">
        <v>39062</v>
      </c>
      <c r="I124" s="7">
        <v>39813</v>
      </c>
      <c r="J124" s="8" t="s">
        <v>203</v>
      </c>
      <c r="K124" s="9">
        <v>400000</v>
      </c>
      <c r="L124" s="9">
        <v>397586.69</v>
      </c>
      <c r="M124" s="35"/>
      <c r="N124" s="29">
        <v>89795.59</v>
      </c>
      <c r="O124" s="9">
        <v>250000</v>
      </c>
      <c r="P124" s="9">
        <v>150000</v>
      </c>
    </row>
    <row r="125" spans="1:16" ht="46.5">
      <c r="A125" s="6">
        <v>65</v>
      </c>
      <c r="B125" s="6">
        <v>114005</v>
      </c>
      <c r="C125" s="6"/>
      <c r="D125" s="10" t="s">
        <v>256</v>
      </c>
      <c r="E125" s="6" t="s">
        <v>442</v>
      </c>
      <c r="F125" s="6" t="s">
        <v>102</v>
      </c>
      <c r="G125" s="51">
        <v>39121</v>
      </c>
      <c r="H125" s="7">
        <v>39083</v>
      </c>
      <c r="I125" s="7">
        <v>39813</v>
      </c>
      <c r="J125" s="8" t="s">
        <v>203</v>
      </c>
      <c r="K125" s="9">
        <v>230000</v>
      </c>
      <c r="L125" s="9">
        <v>226728.04</v>
      </c>
      <c r="M125" s="35"/>
      <c r="N125" s="29">
        <v>6262.04</v>
      </c>
      <c r="O125" s="9">
        <v>230000</v>
      </c>
      <c r="P125" s="9">
        <v>50000</v>
      </c>
    </row>
    <row r="126" spans="1:16" ht="69.75">
      <c r="A126" s="6">
        <v>66</v>
      </c>
      <c r="B126" s="6">
        <v>114007</v>
      </c>
      <c r="C126" s="6"/>
      <c r="D126" s="10" t="s">
        <v>265</v>
      </c>
      <c r="E126" s="6" t="s">
        <v>443</v>
      </c>
      <c r="F126" s="6" t="s">
        <v>51</v>
      </c>
      <c r="G126" s="51">
        <v>39239</v>
      </c>
      <c r="H126" s="7">
        <v>39326</v>
      </c>
      <c r="I126" s="7">
        <v>39994</v>
      </c>
      <c r="J126" s="8" t="s">
        <v>203</v>
      </c>
      <c r="K126" s="9">
        <v>550000</v>
      </c>
      <c r="L126" s="9">
        <v>549664</v>
      </c>
      <c r="M126" s="35"/>
      <c r="N126" s="29">
        <v>128304.61</v>
      </c>
      <c r="O126" s="9">
        <v>150000</v>
      </c>
      <c r="P126" s="9">
        <v>150000</v>
      </c>
    </row>
    <row r="127" spans="1:16" ht="93">
      <c r="A127" s="6">
        <v>67</v>
      </c>
      <c r="B127" s="6">
        <v>114011</v>
      </c>
      <c r="C127" s="6"/>
      <c r="D127" s="10" t="s">
        <v>171</v>
      </c>
      <c r="E127" s="6" t="s">
        <v>444</v>
      </c>
      <c r="F127" s="6" t="s">
        <v>106</v>
      </c>
      <c r="G127" s="51">
        <v>39120</v>
      </c>
      <c r="H127" s="7">
        <v>39154</v>
      </c>
      <c r="I127" s="7">
        <v>39994</v>
      </c>
      <c r="J127" s="8" t="s">
        <v>203</v>
      </c>
      <c r="K127" s="9">
        <v>3400000</v>
      </c>
      <c r="L127" s="9">
        <v>3347225.94</v>
      </c>
      <c r="M127" s="35"/>
      <c r="N127" s="29">
        <v>1152367.53</v>
      </c>
      <c r="O127" s="9">
        <v>1500000</v>
      </c>
      <c r="P127" s="9">
        <v>1500000</v>
      </c>
    </row>
    <row r="128" spans="1:16" ht="46.5">
      <c r="A128" s="6">
        <v>68</v>
      </c>
      <c r="B128" s="6">
        <v>114029</v>
      </c>
      <c r="C128" s="6"/>
      <c r="D128" s="10" t="s">
        <v>266</v>
      </c>
      <c r="E128" s="6" t="s">
        <v>303</v>
      </c>
      <c r="F128" s="6" t="s">
        <v>106</v>
      </c>
      <c r="G128" s="51">
        <v>39239</v>
      </c>
      <c r="H128" s="7">
        <v>39234</v>
      </c>
      <c r="I128" s="7">
        <v>39994</v>
      </c>
      <c r="J128" s="8" t="s">
        <v>203</v>
      </c>
      <c r="K128" s="9">
        <v>1000000</v>
      </c>
      <c r="L128" s="9">
        <v>999876.99</v>
      </c>
      <c r="M128" s="35"/>
      <c r="N128" s="29">
        <v>87521.16</v>
      </c>
      <c r="O128" s="9">
        <v>220000</v>
      </c>
      <c r="P128" s="9">
        <v>20000</v>
      </c>
    </row>
    <row r="129" spans="1:16" ht="46.5">
      <c r="A129" s="6">
        <v>69</v>
      </c>
      <c r="B129" s="6">
        <v>114032</v>
      </c>
      <c r="C129" s="6"/>
      <c r="D129" s="10" t="s">
        <v>347</v>
      </c>
      <c r="E129" s="6" t="s">
        <v>303</v>
      </c>
      <c r="F129" s="6" t="s">
        <v>106</v>
      </c>
      <c r="G129" s="51">
        <v>39276</v>
      </c>
      <c r="H129" s="7">
        <v>39448</v>
      </c>
      <c r="I129" s="7">
        <v>39813</v>
      </c>
      <c r="J129" s="8" t="s">
        <v>203</v>
      </c>
      <c r="K129" s="9">
        <v>600000</v>
      </c>
      <c r="L129" s="9">
        <v>599999.6</v>
      </c>
      <c r="M129" s="35"/>
      <c r="N129" s="29"/>
      <c r="O129" s="9">
        <v>150000</v>
      </c>
      <c r="P129" s="9"/>
    </row>
    <row r="130" spans="1:16" ht="69.75">
      <c r="A130" s="6">
        <v>70</v>
      </c>
      <c r="B130" s="6">
        <v>114038</v>
      </c>
      <c r="C130" s="6"/>
      <c r="D130" s="10" t="s">
        <v>25</v>
      </c>
      <c r="E130" s="6" t="s">
        <v>445</v>
      </c>
      <c r="F130" s="6" t="s">
        <v>103</v>
      </c>
      <c r="G130" s="51">
        <v>39245</v>
      </c>
      <c r="H130" s="7">
        <v>39235</v>
      </c>
      <c r="I130" s="7">
        <v>39813</v>
      </c>
      <c r="J130" s="8" t="s">
        <v>203</v>
      </c>
      <c r="K130" s="9">
        <v>200000</v>
      </c>
      <c r="L130" s="9">
        <v>198669.7</v>
      </c>
      <c r="M130" s="35"/>
      <c r="N130" s="29">
        <v>18024.05</v>
      </c>
      <c r="O130" s="9">
        <v>85000</v>
      </c>
      <c r="P130" s="9">
        <v>85000</v>
      </c>
    </row>
    <row r="131" spans="1:16" ht="69.75">
      <c r="A131" s="6">
        <v>71</v>
      </c>
      <c r="B131" s="6">
        <v>114083</v>
      </c>
      <c r="C131" s="6" t="s">
        <v>75</v>
      </c>
      <c r="D131" s="10" t="s">
        <v>118</v>
      </c>
      <c r="E131" s="6" t="s">
        <v>381</v>
      </c>
      <c r="F131" s="6" t="s">
        <v>102</v>
      </c>
      <c r="G131" s="51">
        <v>39349</v>
      </c>
      <c r="H131" s="7">
        <v>39264</v>
      </c>
      <c r="I131" s="7">
        <v>39994</v>
      </c>
      <c r="J131" s="8" t="s">
        <v>203</v>
      </c>
      <c r="K131" s="9">
        <v>850000</v>
      </c>
      <c r="L131" s="9">
        <v>848233.46</v>
      </c>
      <c r="M131" s="35"/>
      <c r="N131" s="29"/>
      <c r="O131" s="9"/>
      <c r="P131" s="9"/>
    </row>
    <row r="132" spans="1:16" ht="69.75">
      <c r="A132" s="6">
        <v>72</v>
      </c>
      <c r="B132" s="6">
        <v>114705</v>
      </c>
      <c r="C132" s="6"/>
      <c r="D132" s="10" t="s">
        <v>251</v>
      </c>
      <c r="E132" s="6" t="s">
        <v>444</v>
      </c>
      <c r="F132" s="6" t="s">
        <v>106</v>
      </c>
      <c r="G132" s="51">
        <v>39062</v>
      </c>
      <c r="H132" s="7">
        <v>38991</v>
      </c>
      <c r="I132" s="7">
        <v>39813</v>
      </c>
      <c r="J132" s="8" t="s">
        <v>203</v>
      </c>
      <c r="K132" s="9">
        <v>770000</v>
      </c>
      <c r="L132" s="9">
        <v>750290.62</v>
      </c>
      <c r="M132" s="35"/>
      <c r="N132" s="29">
        <v>250000</v>
      </c>
      <c r="O132" s="9">
        <v>370000</v>
      </c>
      <c r="P132" s="9">
        <v>250000</v>
      </c>
    </row>
    <row r="133" spans="1:16" s="15" customFormat="1" ht="38.25" customHeight="1">
      <c r="A133" s="62" t="s">
        <v>59</v>
      </c>
      <c r="B133" s="62"/>
      <c r="C133" s="14"/>
      <c r="D133" s="14"/>
      <c r="E133" s="1"/>
      <c r="F133" s="1"/>
      <c r="G133" s="2"/>
      <c r="H133" s="2"/>
      <c r="I133" s="2"/>
      <c r="J133" s="3"/>
      <c r="K133" s="4">
        <f>SUM(K61:K132)</f>
        <v>237312352.49000004</v>
      </c>
      <c r="L133" s="4">
        <v>231925989.44000006</v>
      </c>
      <c r="M133" s="39"/>
      <c r="N133" s="28">
        <f>SUM(N61:N132)</f>
        <v>209181246.31</v>
      </c>
      <c r="O133" s="4">
        <f>SUM(O61:O132)</f>
        <v>51227771.21</v>
      </c>
      <c r="P133" s="4">
        <f>SUM(P61:P132)</f>
        <v>41172855.22</v>
      </c>
    </row>
    <row r="134" spans="1:16" ht="93">
      <c r="A134" s="6">
        <v>1</v>
      </c>
      <c r="B134" s="6">
        <v>56267</v>
      </c>
      <c r="C134" s="6" t="s">
        <v>75</v>
      </c>
      <c r="D134" s="10" t="s">
        <v>60</v>
      </c>
      <c r="E134" s="6" t="s">
        <v>15</v>
      </c>
      <c r="F134" s="6" t="s">
        <v>102</v>
      </c>
      <c r="G134" s="51">
        <v>37183</v>
      </c>
      <c r="H134" s="7">
        <v>36770</v>
      </c>
      <c r="I134" s="7">
        <v>38345</v>
      </c>
      <c r="J134" s="8" t="s">
        <v>204</v>
      </c>
      <c r="K134" s="9">
        <v>749165.51</v>
      </c>
      <c r="L134" s="9">
        <v>749165.48</v>
      </c>
      <c r="M134" s="35"/>
      <c r="N134" s="29">
        <v>757153.34</v>
      </c>
      <c r="O134" s="9"/>
      <c r="P134" s="9"/>
    </row>
    <row r="135" spans="1:17" ht="69.75">
      <c r="A135" s="6">
        <v>2</v>
      </c>
      <c r="B135" s="6">
        <v>76388</v>
      </c>
      <c r="C135" s="6" t="s">
        <v>75</v>
      </c>
      <c r="D135" s="53" t="s">
        <v>9</v>
      </c>
      <c r="E135" s="16" t="s">
        <v>403</v>
      </c>
      <c r="F135" s="16" t="s">
        <v>106</v>
      </c>
      <c r="G135" s="51">
        <v>37687</v>
      </c>
      <c r="H135" s="17">
        <v>38050</v>
      </c>
      <c r="I135" s="17">
        <v>39813</v>
      </c>
      <c r="J135" s="8" t="s">
        <v>204</v>
      </c>
      <c r="K135" s="9">
        <v>5449552.46</v>
      </c>
      <c r="L135" s="9">
        <v>5032976.61</v>
      </c>
      <c r="M135" s="37"/>
      <c r="N135" s="30">
        <v>3016994.35</v>
      </c>
      <c r="O135" s="11">
        <v>500000</v>
      </c>
      <c r="P135" s="11">
        <v>500000</v>
      </c>
      <c r="Q135" s="5" t="s">
        <v>75</v>
      </c>
    </row>
    <row r="136" spans="1:17" ht="46.5">
      <c r="A136" s="6">
        <v>3</v>
      </c>
      <c r="B136" s="6">
        <v>76392</v>
      </c>
      <c r="C136" s="6" t="s">
        <v>75</v>
      </c>
      <c r="D136" s="53" t="s">
        <v>332</v>
      </c>
      <c r="E136" s="16" t="s">
        <v>65</v>
      </c>
      <c r="F136" s="16" t="s">
        <v>102</v>
      </c>
      <c r="G136" s="51">
        <v>38033</v>
      </c>
      <c r="H136" s="17">
        <v>37500</v>
      </c>
      <c r="I136" s="17">
        <v>39994</v>
      </c>
      <c r="J136" s="8" t="s">
        <v>204</v>
      </c>
      <c r="K136" s="9">
        <v>30315471.15</v>
      </c>
      <c r="L136" s="9">
        <v>6934940.82</v>
      </c>
      <c r="M136" s="42"/>
      <c r="N136" s="31">
        <v>13700000</v>
      </c>
      <c r="O136" s="12">
        <v>4000000</v>
      </c>
      <c r="P136" s="12"/>
      <c r="Q136" s="5" t="s">
        <v>75</v>
      </c>
    </row>
    <row r="137" spans="1:17" ht="46.5">
      <c r="A137" s="6">
        <v>4</v>
      </c>
      <c r="B137" s="6">
        <v>76395</v>
      </c>
      <c r="C137" s="6" t="s">
        <v>75</v>
      </c>
      <c r="D137" s="53" t="s">
        <v>333</v>
      </c>
      <c r="E137" s="16" t="s">
        <v>112</v>
      </c>
      <c r="F137" s="16" t="s">
        <v>51</v>
      </c>
      <c r="G137" s="51">
        <v>38033</v>
      </c>
      <c r="H137" s="17">
        <v>39080</v>
      </c>
      <c r="I137" s="17">
        <v>39994</v>
      </c>
      <c r="J137" s="8" t="s">
        <v>204</v>
      </c>
      <c r="K137" s="9">
        <v>16672434.27</v>
      </c>
      <c r="L137" s="9">
        <v>13519240.85</v>
      </c>
      <c r="M137" s="35"/>
      <c r="N137" s="29">
        <v>6000000</v>
      </c>
      <c r="O137" s="9">
        <v>6600000</v>
      </c>
      <c r="P137" s="9">
        <v>3000000</v>
      </c>
      <c r="Q137" s="5" t="s">
        <v>75</v>
      </c>
    </row>
    <row r="138" spans="1:17" ht="116.25">
      <c r="A138" s="6">
        <v>5</v>
      </c>
      <c r="B138" s="6">
        <v>76398</v>
      </c>
      <c r="C138" s="6" t="s">
        <v>75</v>
      </c>
      <c r="D138" s="53" t="s">
        <v>138</v>
      </c>
      <c r="E138" s="6" t="s">
        <v>186</v>
      </c>
      <c r="F138" s="6" t="s">
        <v>105</v>
      </c>
      <c r="G138" s="51">
        <v>37819</v>
      </c>
      <c r="H138" s="7">
        <v>38819</v>
      </c>
      <c r="I138" s="7">
        <v>39994</v>
      </c>
      <c r="J138" s="8" t="s">
        <v>204</v>
      </c>
      <c r="K138" s="9">
        <v>16324853.42</v>
      </c>
      <c r="L138" s="9">
        <v>11814687.43</v>
      </c>
      <c r="M138" s="35"/>
      <c r="N138" s="29">
        <v>10500000</v>
      </c>
      <c r="O138" s="9">
        <v>4500000</v>
      </c>
      <c r="P138" s="9">
        <v>4500000</v>
      </c>
      <c r="Q138" s="5" t="s">
        <v>75</v>
      </c>
    </row>
    <row r="139" spans="1:17" ht="23.25">
      <c r="A139" s="6">
        <v>6</v>
      </c>
      <c r="B139" s="6">
        <v>76442</v>
      </c>
      <c r="C139" s="6" t="s">
        <v>75</v>
      </c>
      <c r="D139" s="53" t="s">
        <v>139</v>
      </c>
      <c r="E139" s="16" t="s">
        <v>402</v>
      </c>
      <c r="F139" s="16" t="s">
        <v>103</v>
      </c>
      <c r="G139" s="51">
        <v>37823</v>
      </c>
      <c r="H139" s="17">
        <v>39072</v>
      </c>
      <c r="I139" s="17">
        <v>39994</v>
      </c>
      <c r="J139" s="8" t="s">
        <v>204</v>
      </c>
      <c r="K139" s="9">
        <v>12700000</v>
      </c>
      <c r="L139" s="9">
        <v>8798418.04</v>
      </c>
      <c r="M139" s="35"/>
      <c r="N139" s="29">
        <v>2200000</v>
      </c>
      <c r="O139" s="9">
        <v>5200000</v>
      </c>
      <c r="P139" s="9"/>
      <c r="Q139" s="5" t="s">
        <v>75</v>
      </c>
    </row>
    <row r="140" spans="1:17" ht="23.25">
      <c r="A140" s="6">
        <v>7</v>
      </c>
      <c r="B140" s="6">
        <v>76444</v>
      </c>
      <c r="C140" s="6" t="s">
        <v>75</v>
      </c>
      <c r="D140" s="53" t="s">
        <v>140</v>
      </c>
      <c r="E140" s="16" t="s">
        <v>401</v>
      </c>
      <c r="F140" s="16" t="s">
        <v>52</v>
      </c>
      <c r="G140" s="51">
        <v>37823</v>
      </c>
      <c r="H140" s="17">
        <v>38434</v>
      </c>
      <c r="I140" s="17">
        <v>39994</v>
      </c>
      <c r="J140" s="8" t="s">
        <v>204</v>
      </c>
      <c r="K140" s="9">
        <v>2763061.62</v>
      </c>
      <c r="L140" s="9">
        <v>2732725.76</v>
      </c>
      <c r="M140" s="35"/>
      <c r="N140" s="29">
        <v>3200000</v>
      </c>
      <c r="O140" s="9"/>
      <c r="P140" s="9"/>
      <c r="Q140" s="5" t="s">
        <v>75</v>
      </c>
    </row>
    <row r="141" spans="1:16" ht="69.75">
      <c r="A141" s="6">
        <v>8</v>
      </c>
      <c r="B141" s="6">
        <v>76694</v>
      </c>
      <c r="C141" s="6"/>
      <c r="D141" s="53" t="s">
        <v>10</v>
      </c>
      <c r="E141" s="16" t="s">
        <v>325</v>
      </c>
      <c r="F141" s="16" t="s">
        <v>53</v>
      </c>
      <c r="G141" s="51">
        <v>37826</v>
      </c>
      <c r="H141" s="17">
        <v>38594</v>
      </c>
      <c r="I141" s="17">
        <v>39813</v>
      </c>
      <c r="J141" s="8" t="s">
        <v>204</v>
      </c>
      <c r="K141" s="9">
        <v>3024197.96</v>
      </c>
      <c r="L141" s="9">
        <v>3024197.95</v>
      </c>
      <c r="M141" s="38"/>
      <c r="N141" s="29">
        <v>3609424.9</v>
      </c>
      <c r="O141" s="9">
        <v>554131.93</v>
      </c>
      <c r="P141" s="9">
        <v>553883.8</v>
      </c>
    </row>
    <row r="142" spans="1:17" ht="69.75">
      <c r="A142" s="6">
        <v>9</v>
      </c>
      <c r="B142" s="6">
        <v>76800</v>
      </c>
      <c r="C142" s="6" t="s">
        <v>75</v>
      </c>
      <c r="D142" s="53" t="s">
        <v>295</v>
      </c>
      <c r="E142" s="16" t="s">
        <v>400</v>
      </c>
      <c r="F142" s="16" t="s">
        <v>102</v>
      </c>
      <c r="G142" s="51">
        <v>37951</v>
      </c>
      <c r="H142" s="17">
        <v>38047</v>
      </c>
      <c r="I142" s="17">
        <v>39994</v>
      </c>
      <c r="J142" s="8" t="s">
        <v>204</v>
      </c>
      <c r="K142" s="9">
        <v>6086730.48</v>
      </c>
      <c r="L142" s="9">
        <v>5997973.3100000005</v>
      </c>
      <c r="M142" s="35"/>
      <c r="N142" s="29">
        <v>1914128</v>
      </c>
      <c r="O142" s="9">
        <v>2500000</v>
      </c>
      <c r="P142" s="9"/>
      <c r="Q142" s="5" t="s">
        <v>75</v>
      </c>
    </row>
    <row r="143" spans="1:17" ht="46.5">
      <c r="A143" s="6">
        <v>10</v>
      </c>
      <c r="B143" s="6">
        <v>82397</v>
      </c>
      <c r="C143" s="6" t="s">
        <v>75</v>
      </c>
      <c r="D143" s="53" t="s">
        <v>152</v>
      </c>
      <c r="E143" s="16" t="s">
        <v>399</v>
      </c>
      <c r="F143" s="16" t="s">
        <v>105</v>
      </c>
      <c r="G143" s="51">
        <v>37687</v>
      </c>
      <c r="H143" s="17">
        <v>38624</v>
      </c>
      <c r="I143" s="17">
        <v>39812</v>
      </c>
      <c r="J143" s="8" t="s">
        <v>204</v>
      </c>
      <c r="K143" s="9">
        <v>989823.96</v>
      </c>
      <c r="L143" s="9">
        <v>954079.27</v>
      </c>
      <c r="M143" s="43"/>
      <c r="N143" s="29">
        <v>1056500</v>
      </c>
      <c r="O143" s="9"/>
      <c r="P143" s="9"/>
      <c r="Q143" s="5" t="s">
        <v>75</v>
      </c>
    </row>
    <row r="144" spans="1:17" ht="46.5">
      <c r="A144" s="6">
        <v>11</v>
      </c>
      <c r="B144" s="6">
        <v>82415</v>
      </c>
      <c r="C144" s="6" t="s">
        <v>75</v>
      </c>
      <c r="D144" s="53" t="s">
        <v>275</v>
      </c>
      <c r="E144" s="16" t="s">
        <v>398</v>
      </c>
      <c r="F144" s="16" t="s">
        <v>102</v>
      </c>
      <c r="G144" s="51">
        <v>37826</v>
      </c>
      <c r="H144" s="17">
        <v>37865</v>
      </c>
      <c r="I144" s="17">
        <v>38533</v>
      </c>
      <c r="J144" s="8" t="s">
        <v>204</v>
      </c>
      <c r="K144" s="9">
        <v>344230</v>
      </c>
      <c r="L144" s="9">
        <v>344220</v>
      </c>
      <c r="M144" s="35"/>
      <c r="N144" s="29">
        <v>344230</v>
      </c>
      <c r="O144" s="9"/>
      <c r="P144" s="9"/>
      <c r="Q144" s="5" t="s">
        <v>75</v>
      </c>
    </row>
    <row r="145" spans="1:17" ht="116.25">
      <c r="A145" s="6">
        <v>12</v>
      </c>
      <c r="B145" s="6">
        <v>86386</v>
      </c>
      <c r="C145" s="6" t="s">
        <v>75</v>
      </c>
      <c r="D145" s="53" t="s">
        <v>234</v>
      </c>
      <c r="E145" s="16" t="s">
        <v>397</v>
      </c>
      <c r="F145" s="16" t="s">
        <v>106</v>
      </c>
      <c r="G145" s="51">
        <v>37826</v>
      </c>
      <c r="H145" s="17">
        <v>37622</v>
      </c>
      <c r="I145" s="17">
        <v>39813</v>
      </c>
      <c r="J145" s="8" t="s">
        <v>204</v>
      </c>
      <c r="K145" s="9">
        <v>4500000</v>
      </c>
      <c r="L145" s="9">
        <v>4460931.72</v>
      </c>
      <c r="M145" s="35"/>
      <c r="N145" s="29">
        <v>4500000</v>
      </c>
      <c r="O145" s="9">
        <v>1331500</v>
      </c>
      <c r="P145" s="9">
        <v>1331500</v>
      </c>
      <c r="Q145" s="5" t="s">
        <v>75</v>
      </c>
    </row>
    <row r="146" spans="1:17" ht="46.5">
      <c r="A146" s="6">
        <v>13</v>
      </c>
      <c r="B146" s="6">
        <v>87021</v>
      </c>
      <c r="C146" s="6" t="s">
        <v>75</v>
      </c>
      <c r="D146" s="53" t="s">
        <v>235</v>
      </c>
      <c r="E146" s="16" t="s">
        <v>396</v>
      </c>
      <c r="F146" s="16" t="s">
        <v>103</v>
      </c>
      <c r="G146" s="51">
        <v>37876</v>
      </c>
      <c r="H146" s="17">
        <v>38638</v>
      </c>
      <c r="I146" s="17">
        <v>39994</v>
      </c>
      <c r="J146" s="8" t="s">
        <v>204</v>
      </c>
      <c r="K146" s="9">
        <v>2519900</v>
      </c>
      <c r="L146" s="9">
        <v>2415831.23</v>
      </c>
      <c r="M146" s="35"/>
      <c r="N146" s="29">
        <v>1350000</v>
      </c>
      <c r="O146" s="9">
        <v>650000</v>
      </c>
      <c r="P146" s="9"/>
      <c r="Q146" s="5" t="s">
        <v>75</v>
      </c>
    </row>
    <row r="147" spans="1:17" ht="116.25">
      <c r="A147" s="6">
        <v>14</v>
      </c>
      <c r="B147" s="6">
        <v>109282</v>
      </c>
      <c r="C147" s="6" t="s">
        <v>75</v>
      </c>
      <c r="D147" s="53" t="s">
        <v>16</v>
      </c>
      <c r="E147" s="16" t="s">
        <v>378</v>
      </c>
      <c r="F147" s="16" t="s">
        <v>106</v>
      </c>
      <c r="G147" s="51">
        <v>38891</v>
      </c>
      <c r="H147" s="17">
        <v>38596</v>
      </c>
      <c r="I147" s="17">
        <v>39994</v>
      </c>
      <c r="J147" s="8" t="s">
        <v>204</v>
      </c>
      <c r="K147" s="9">
        <v>4580000</v>
      </c>
      <c r="L147" s="9">
        <v>4485543.98</v>
      </c>
      <c r="M147" s="35"/>
      <c r="N147" s="29">
        <v>2800000</v>
      </c>
      <c r="O147" s="9">
        <v>1807056</v>
      </c>
      <c r="P147" s="9">
        <v>1807056</v>
      </c>
      <c r="Q147" s="5" t="s">
        <v>75</v>
      </c>
    </row>
    <row r="148" spans="1:17" ht="69.75">
      <c r="A148" s="6">
        <v>15</v>
      </c>
      <c r="B148" s="6">
        <v>109283</v>
      </c>
      <c r="C148" s="6" t="s">
        <v>75</v>
      </c>
      <c r="D148" s="53" t="s">
        <v>185</v>
      </c>
      <c r="E148" s="16" t="s">
        <v>420</v>
      </c>
      <c r="F148" s="16" t="s">
        <v>106</v>
      </c>
      <c r="G148" s="51">
        <v>38918</v>
      </c>
      <c r="H148" s="17">
        <v>38808</v>
      </c>
      <c r="I148" s="17">
        <v>39994</v>
      </c>
      <c r="J148" s="8" t="s">
        <v>204</v>
      </c>
      <c r="K148" s="9">
        <v>699991.93</v>
      </c>
      <c r="L148" s="9">
        <v>690006.39</v>
      </c>
      <c r="M148" s="35"/>
      <c r="N148" s="29">
        <v>350000</v>
      </c>
      <c r="O148" s="9">
        <v>350000</v>
      </c>
      <c r="P148" s="9">
        <v>350000</v>
      </c>
      <c r="Q148" s="5" t="s">
        <v>75</v>
      </c>
    </row>
    <row r="149" spans="1:17" ht="69.75">
      <c r="A149" s="6">
        <v>16</v>
      </c>
      <c r="B149" s="6">
        <v>109287</v>
      </c>
      <c r="C149" s="6" t="s">
        <v>75</v>
      </c>
      <c r="D149" s="53" t="s">
        <v>196</v>
      </c>
      <c r="E149" s="16" t="s">
        <v>247</v>
      </c>
      <c r="F149" s="16" t="s">
        <v>106</v>
      </c>
      <c r="G149" s="51">
        <v>38985</v>
      </c>
      <c r="H149" s="17">
        <v>39264</v>
      </c>
      <c r="I149" s="17">
        <v>39813</v>
      </c>
      <c r="J149" s="8" t="s">
        <v>204</v>
      </c>
      <c r="K149" s="9">
        <v>600195.32</v>
      </c>
      <c r="L149" s="9">
        <v>600000</v>
      </c>
      <c r="M149" s="36"/>
      <c r="N149" s="29"/>
      <c r="O149" s="9">
        <v>350195.32</v>
      </c>
      <c r="P149" s="9"/>
      <c r="Q149" s="5" t="s">
        <v>75</v>
      </c>
    </row>
    <row r="150" spans="1:17" ht="46.5">
      <c r="A150" s="6">
        <v>17</v>
      </c>
      <c r="B150" s="6">
        <v>109350</v>
      </c>
      <c r="C150" s="6" t="s">
        <v>75</v>
      </c>
      <c r="D150" s="53" t="s">
        <v>199</v>
      </c>
      <c r="E150" s="16" t="s">
        <v>421</v>
      </c>
      <c r="F150" s="16" t="s">
        <v>102</v>
      </c>
      <c r="G150" s="51">
        <v>38938</v>
      </c>
      <c r="H150" s="17">
        <v>39086</v>
      </c>
      <c r="I150" s="17">
        <v>39813</v>
      </c>
      <c r="J150" s="8" t="s">
        <v>204</v>
      </c>
      <c r="K150" s="9">
        <v>11606070</v>
      </c>
      <c r="L150" s="9">
        <v>11567050.01</v>
      </c>
      <c r="M150" s="35"/>
      <c r="N150" s="29">
        <v>5500000</v>
      </c>
      <c r="O150" s="9">
        <v>4000000</v>
      </c>
      <c r="P150" s="9">
        <v>4000000</v>
      </c>
      <c r="Q150" s="5" t="s">
        <v>75</v>
      </c>
    </row>
    <row r="151" spans="1:17" ht="69.75">
      <c r="A151" s="6">
        <v>18</v>
      </c>
      <c r="B151" s="6">
        <v>109351</v>
      </c>
      <c r="C151" s="6" t="s">
        <v>75</v>
      </c>
      <c r="D151" s="53" t="s">
        <v>419</v>
      </c>
      <c r="E151" s="16" t="s">
        <v>422</v>
      </c>
      <c r="F151" s="16" t="s">
        <v>50</v>
      </c>
      <c r="G151" s="51">
        <v>38938</v>
      </c>
      <c r="H151" s="17">
        <v>39136</v>
      </c>
      <c r="I151" s="17">
        <v>39994</v>
      </c>
      <c r="J151" s="8" t="s">
        <v>204</v>
      </c>
      <c r="K151" s="9">
        <v>914050.28</v>
      </c>
      <c r="L151" s="9">
        <v>914050</v>
      </c>
      <c r="M151" s="35"/>
      <c r="N151" s="29">
        <v>300000</v>
      </c>
      <c r="O151" s="9">
        <v>950000</v>
      </c>
      <c r="P151" s="9"/>
      <c r="Q151" s="5" t="s">
        <v>75</v>
      </c>
    </row>
    <row r="152" spans="1:17" ht="93">
      <c r="A152" s="6">
        <v>19</v>
      </c>
      <c r="B152" s="6">
        <v>109353</v>
      </c>
      <c r="C152" s="6" t="s">
        <v>75</v>
      </c>
      <c r="D152" s="53" t="s">
        <v>423</v>
      </c>
      <c r="E152" s="16" t="s">
        <v>424</v>
      </c>
      <c r="F152" s="16" t="s">
        <v>106</v>
      </c>
      <c r="G152" s="51">
        <v>38938</v>
      </c>
      <c r="H152" s="17">
        <v>38899</v>
      </c>
      <c r="I152" s="17">
        <v>39370</v>
      </c>
      <c r="J152" s="8" t="s">
        <v>204</v>
      </c>
      <c r="K152" s="9">
        <v>293833.73</v>
      </c>
      <c r="L152" s="9">
        <v>293833.73</v>
      </c>
      <c r="M152" s="35"/>
      <c r="N152" s="29">
        <v>300000</v>
      </c>
      <c r="O152" s="9">
        <v>50000</v>
      </c>
      <c r="P152" s="9">
        <v>20000</v>
      </c>
      <c r="Q152" s="5" t="s">
        <v>75</v>
      </c>
    </row>
    <row r="153" spans="1:17" ht="46.5">
      <c r="A153" s="6">
        <v>20</v>
      </c>
      <c r="B153" s="6">
        <v>109355</v>
      </c>
      <c r="C153" s="6" t="s">
        <v>75</v>
      </c>
      <c r="D153" s="53" t="s">
        <v>90</v>
      </c>
      <c r="E153" s="16" t="s">
        <v>62</v>
      </c>
      <c r="F153" s="16" t="s">
        <v>50</v>
      </c>
      <c r="G153" s="51">
        <v>39196</v>
      </c>
      <c r="H153" s="17">
        <v>39741</v>
      </c>
      <c r="I153" s="17">
        <v>39813</v>
      </c>
      <c r="J153" s="8" t="s">
        <v>204</v>
      </c>
      <c r="K153" s="9">
        <v>759373.48</v>
      </c>
      <c r="L153" s="9">
        <v>759373.48</v>
      </c>
      <c r="M153" s="35"/>
      <c r="N153" s="29"/>
      <c r="O153" s="9">
        <v>600000</v>
      </c>
      <c r="P153" s="9"/>
      <c r="Q153" s="5" t="s">
        <v>75</v>
      </c>
    </row>
    <row r="154" spans="1:17" ht="93">
      <c r="A154" s="6">
        <v>21</v>
      </c>
      <c r="B154" s="6">
        <v>109363</v>
      </c>
      <c r="C154" s="6" t="s">
        <v>75</v>
      </c>
      <c r="D154" s="53" t="s">
        <v>425</v>
      </c>
      <c r="E154" s="16" t="s">
        <v>17</v>
      </c>
      <c r="F154" s="16" t="s">
        <v>106</v>
      </c>
      <c r="G154" s="51">
        <v>38938</v>
      </c>
      <c r="H154" s="17">
        <v>39195</v>
      </c>
      <c r="I154" s="17">
        <v>39813</v>
      </c>
      <c r="J154" s="8" t="s">
        <v>204</v>
      </c>
      <c r="K154" s="9">
        <v>1600000</v>
      </c>
      <c r="L154" s="9">
        <v>2154076.08</v>
      </c>
      <c r="M154" s="38"/>
      <c r="N154" s="29">
        <v>700000</v>
      </c>
      <c r="O154" s="9">
        <v>1100000</v>
      </c>
      <c r="P154" s="9"/>
      <c r="Q154" s="5" t="s">
        <v>75</v>
      </c>
    </row>
    <row r="155" spans="1:17" ht="69.75">
      <c r="A155" s="6">
        <v>22</v>
      </c>
      <c r="B155" s="6">
        <v>109382</v>
      </c>
      <c r="C155" s="6" t="s">
        <v>75</v>
      </c>
      <c r="D155" s="53" t="s">
        <v>426</v>
      </c>
      <c r="E155" s="16" t="s">
        <v>252</v>
      </c>
      <c r="F155" s="16" t="s">
        <v>52</v>
      </c>
      <c r="G155" s="51">
        <v>38918</v>
      </c>
      <c r="H155" s="17">
        <v>38961</v>
      </c>
      <c r="I155" s="17">
        <v>39813</v>
      </c>
      <c r="J155" s="8" t="s">
        <v>204</v>
      </c>
      <c r="K155" s="9">
        <v>300000</v>
      </c>
      <c r="L155" s="9">
        <v>272207.74</v>
      </c>
      <c r="M155" s="35"/>
      <c r="N155" s="29"/>
      <c r="O155" s="9">
        <v>80000</v>
      </c>
      <c r="P155" s="9"/>
      <c r="Q155" s="5" t="s">
        <v>75</v>
      </c>
    </row>
    <row r="156" spans="1:17" ht="46.5">
      <c r="A156" s="6">
        <v>23</v>
      </c>
      <c r="B156" s="6">
        <v>109408</v>
      </c>
      <c r="C156" s="6" t="s">
        <v>75</v>
      </c>
      <c r="D156" s="53" t="s">
        <v>427</v>
      </c>
      <c r="E156" s="16" t="s">
        <v>428</v>
      </c>
      <c r="F156" s="16" t="s">
        <v>102</v>
      </c>
      <c r="G156" s="51">
        <v>38938</v>
      </c>
      <c r="H156" s="17">
        <v>38350</v>
      </c>
      <c r="I156" s="17">
        <v>39994</v>
      </c>
      <c r="J156" s="8" t="s">
        <v>204</v>
      </c>
      <c r="K156" s="9">
        <v>39216634</v>
      </c>
      <c r="L156" s="9">
        <v>36221926.75</v>
      </c>
      <c r="M156" s="35"/>
      <c r="N156" s="29">
        <v>18800000</v>
      </c>
      <c r="O156" s="9">
        <v>10000000</v>
      </c>
      <c r="P156" s="9">
        <v>10000000</v>
      </c>
      <c r="Q156" s="5" t="s">
        <v>75</v>
      </c>
    </row>
    <row r="157" spans="1:17" ht="69.75">
      <c r="A157" s="6">
        <v>24</v>
      </c>
      <c r="B157" s="6">
        <v>109412</v>
      </c>
      <c r="C157" s="6"/>
      <c r="D157" s="53" t="s">
        <v>315</v>
      </c>
      <c r="E157" s="16" t="s">
        <v>446</v>
      </c>
      <c r="F157" s="16" t="s">
        <v>106</v>
      </c>
      <c r="G157" s="51">
        <v>39113</v>
      </c>
      <c r="H157" s="17">
        <v>39051</v>
      </c>
      <c r="I157" s="17">
        <v>39994</v>
      </c>
      <c r="J157" s="8" t="s">
        <v>204</v>
      </c>
      <c r="K157" s="9">
        <v>6263096.48</v>
      </c>
      <c r="L157" s="9">
        <v>6204264.26</v>
      </c>
      <c r="M157" s="35"/>
      <c r="N157" s="29">
        <v>1980000</v>
      </c>
      <c r="O157" s="9">
        <v>3680000</v>
      </c>
      <c r="P157" s="9">
        <v>1980000</v>
      </c>
      <c r="Q157" s="5" t="s">
        <v>75</v>
      </c>
    </row>
    <row r="158" spans="1:16" ht="93">
      <c r="A158" s="6">
        <v>25</v>
      </c>
      <c r="B158" s="6">
        <v>109415</v>
      </c>
      <c r="C158" s="6"/>
      <c r="D158" s="53" t="s">
        <v>61</v>
      </c>
      <c r="E158" s="16" t="s">
        <v>447</v>
      </c>
      <c r="F158" s="16" t="s">
        <v>102</v>
      </c>
      <c r="G158" s="51">
        <v>39161</v>
      </c>
      <c r="H158" s="17">
        <v>39762</v>
      </c>
      <c r="I158" s="17">
        <v>39994</v>
      </c>
      <c r="J158" s="8" t="s">
        <v>204</v>
      </c>
      <c r="K158" s="9">
        <v>2240154.77</v>
      </c>
      <c r="L158" s="9">
        <v>2240148.78</v>
      </c>
      <c r="M158" s="35"/>
      <c r="N158" s="29"/>
      <c r="O158" s="9">
        <v>800000</v>
      </c>
      <c r="P158" s="9"/>
    </row>
    <row r="159" spans="1:17" ht="46.5">
      <c r="A159" s="6">
        <v>26</v>
      </c>
      <c r="B159" s="6">
        <v>109422</v>
      </c>
      <c r="C159" s="6" t="s">
        <v>75</v>
      </c>
      <c r="D159" s="53" t="s">
        <v>245</v>
      </c>
      <c r="E159" s="16" t="s">
        <v>246</v>
      </c>
      <c r="F159" s="16" t="s">
        <v>107</v>
      </c>
      <c r="G159" s="51">
        <v>38985</v>
      </c>
      <c r="H159" s="17">
        <v>39358</v>
      </c>
      <c r="I159" s="17">
        <v>39994</v>
      </c>
      <c r="J159" s="8" t="s">
        <v>204</v>
      </c>
      <c r="K159" s="9">
        <v>4029693.03</v>
      </c>
      <c r="L159" s="9">
        <v>4007912.41</v>
      </c>
      <c r="M159" s="35"/>
      <c r="N159" s="29"/>
      <c r="O159" s="9">
        <v>2500000</v>
      </c>
      <c r="P159" s="9"/>
      <c r="Q159" s="5" t="s">
        <v>75</v>
      </c>
    </row>
    <row r="160" spans="1:17" ht="93">
      <c r="A160" s="6">
        <v>27</v>
      </c>
      <c r="B160" s="6">
        <v>109868</v>
      </c>
      <c r="C160" s="6" t="s">
        <v>75</v>
      </c>
      <c r="D160" s="53" t="s">
        <v>433</v>
      </c>
      <c r="E160" s="16" t="s">
        <v>434</v>
      </c>
      <c r="F160" s="16" t="s">
        <v>106</v>
      </c>
      <c r="G160" s="51">
        <v>38985</v>
      </c>
      <c r="H160" s="17">
        <v>39083</v>
      </c>
      <c r="I160" s="17">
        <v>39994</v>
      </c>
      <c r="J160" s="8" t="s">
        <v>204</v>
      </c>
      <c r="K160" s="9">
        <v>1250000</v>
      </c>
      <c r="L160" s="9">
        <v>1248943.85</v>
      </c>
      <c r="M160" s="38"/>
      <c r="N160" s="29">
        <v>273000</v>
      </c>
      <c r="O160" s="9">
        <v>480000</v>
      </c>
      <c r="P160" s="9">
        <v>273000</v>
      </c>
      <c r="Q160" s="5" t="s">
        <v>75</v>
      </c>
    </row>
    <row r="161" spans="1:16" ht="69.75">
      <c r="A161" s="6">
        <v>28</v>
      </c>
      <c r="B161" s="6">
        <v>118411</v>
      </c>
      <c r="C161" s="6"/>
      <c r="D161" s="53" t="s">
        <v>141</v>
      </c>
      <c r="E161" s="16" t="s">
        <v>288</v>
      </c>
      <c r="F161" s="16" t="s">
        <v>53</v>
      </c>
      <c r="G161" s="51">
        <v>39227</v>
      </c>
      <c r="H161" s="17">
        <v>39264</v>
      </c>
      <c r="I161" s="17">
        <v>39813</v>
      </c>
      <c r="J161" s="8" t="s">
        <v>204</v>
      </c>
      <c r="K161" s="9">
        <v>15000</v>
      </c>
      <c r="L161" s="9">
        <v>14500</v>
      </c>
      <c r="M161" s="35"/>
      <c r="N161" s="29"/>
      <c r="O161" s="9">
        <v>5000</v>
      </c>
      <c r="P161" s="9"/>
    </row>
    <row r="162" spans="1:16" ht="46.5">
      <c r="A162" s="6">
        <v>29</v>
      </c>
      <c r="B162" s="6">
        <v>118422</v>
      </c>
      <c r="C162" s="6"/>
      <c r="D162" s="53" t="s">
        <v>283</v>
      </c>
      <c r="E162" s="16" t="s">
        <v>284</v>
      </c>
      <c r="F162" s="16" t="s">
        <v>108</v>
      </c>
      <c r="G162" s="51">
        <v>39227</v>
      </c>
      <c r="H162" s="17">
        <v>39780</v>
      </c>
      <c r="I162" s="17">
        <v>39994</v>
      </c>
      <c r="J162" s="8" t="s">
        <v>204</v>
      </c>
      <c r="K162" s="9">
        <v>20000</v>
      </c>
      <c r="L162" s="9">
        <v>19449.5</v>
      </c>
      <c r="M162" s="35"/>
      <c r="N162" s="29"/>
      <c r="O162" s="9">
        <v>8000</v>
      </c>
      <c r="P162" s="9"/>
    </row>
    <row r="163" spans="1:16" ht="46.5">
      <c r="A163" s="6">
        <v>30</v>
      </c>
      <c r="B163" s="6">
        <v>118424</v>
      </c>
      <c r="C163" s="6"/>
      <c r="D163" s="53" t="s">
        <v>277</v>
      </c>
      <c r="E163" s="16" t="s">
        <v>278</v>
      </c>
      <c r="F163" s="16" t="s">
        <v>53</v>
      </c>
      <c r="G163" s="51">
        <v>39227</v>
      </c>
      <c r="H163" s="17">
        <v>39264</v>
      </c>
      <c r="I163" s="17">
        <v>39813</v>
      </c>
      <c r="J163" s="8" t="s">
        <v>204</v>
      </c>
      <c r="K163" s="9">
        <v>35000</v>
      </c>
      <c r="L163" s="9">
        <v>30532.79</v>
      </c>
      <c r="M163" s="35"/>
      <c r="N163" s="29"/>
      <c r="O163" s="9">
        <v>20000</v>
      </c>
      <c r="P163" s="9"/>
    </row>
    <row r="164" spans="1:16" ht="46.5">
      <c r="A164" s="6">
        <v>31</v>
      </c>
      <c r="B164" s="6">
        <v>118425</v>
      </c>
      <c r="C164" s="6"/>
      <c r="D164" s="53" t="s">
        <v>279</v>
      </c>
      <c r="E164" s="16" t="s">
        <v>278</v>
      </c>
      <c r="F164" s="16" t="s">
        <v>53</v>
      </c>
      <c r="G164" s="51">
        <v>39227</v>
      </c>
      <c r="H164" s="17">
        <v>39264</v>
      </c>
      <c r="I164" s="17">
        <v>39813</v>
      </c>
      <c r="J164" s="8" t="s">
        <v>204</v>
      </c>
      <c r="K164" s="9">
        <v>66000</v>
      </c>
      <c r="L164" s="9">
        <v>54935.99</v>
      </c>
      <c r="M164" s="35"/>
      <c r="N164" s="29"/>
      <c r="O164" s="9">
        <v>30000</v>
      </c>
      <c r="P164" s="9"/>
    </row>
    <row r="165" spans="1:16" ht="69.75">
      <c r="A165" s="6">
        <v>32</v>
      </c>
      <c r="B165" s="6">
        <v>118437</v>
      </c>
      <c r="C165" s="6"/>
      <c r="D165" s="53" t="s">
        <v>280</v>
      </c>
      <c r="E165" s="16" t="s">
        <v>39</v>
      </c>
      <c r="F165" s="16" t="s">
        <v>102</v>
      </c>
      <c r="G165" s="51">
        <v>39227</v>
      </c>
      <c r="H165" s="17">
        <v>39356</v>
      </c>
      <c r="I165" s="17">
        <v>39813</v>
      </c>
      <c r="J165" s="8" t="s">
        <v>204</v>
      </c>
      <c r="K165" s="9">
        <v>35000</v>
      </c>
      <c r="L165" s="9">
        <v>34733.72</v>
      </c>
      <c r="M165" s="35"/>
      <c r="N165" s="29"/>
      <c r="O165" s="9">
        <v>5000</v>
      </c>
      <c r="P165" s="9"/>
    </row>
    <row r="166" spans="1:16" ht="69.75">
      <c r="A166" s="6">
        <v>33</v>
      </c>
      <c r="B166" s="6">
        <v>118448</v>
      </c>
      <c r="C166" s="6"/>
      <c r="D166" s="53" t="s">
        <v>285</v>
      </c>
      <c r="E166" s="16" t="s">
        <v>286</v>
      </c>
      <c r="F166" s="16" t="s">
        <v>53</v>
      </c>
      <c r="G166" s="51">
        <v>39227</v>
      </c>
      <c r="H166" s="17">
        <v>39356</v>
      </c>
      <c r="I166" s="17">
        <v>39813</v>
      </c>
      <c r="J166" s="8" t="s">
        <v>204</v>
      </c>
      <c r="K166" s="9">
        <v>10000</v>
      </c>
      <c r="L166" s="9">
        <v>10000</v>
      </c>
      <c r="M166" s="35"/>
      <c r="N166" s="29"/>
      <c r="O166" s="9">
        <v>2000</v>
      </c>
      <c r="P166" s="9"/>
    </row>
    <row r="167" spans="1:16" ht="46.5">
      <c r="A167" s="6">
        <v>34</v>
      </c>
      <c r="B167" s="6">
        <v>118455</v>
      </c>
      <c r="C167" s="6"/>
      <c r="D167" s="53" t="s">
        <v>287</v>
      </c>
      <c r="E167" s="16" t="s">
        <v>244</v>
      </c>
      <c r="F167" s="16" t="s">
        <v>53</v>
      </c>
      <c r="G167" s="51">
        <v>39227</v>
      </c>
      <c r="H167" s="17">
        <v>39307</v>
      </c>
      <c r="I167" s="17">
        <v>39813</v>
      </c>
      <c r="J167" s="8" t="s">
        <v>204</v>
      </c>
      <c r="K167" s="9">
        <v>45000</v>
      </c>
      <c r="L167" s="9">
        <v>44990.39</v>
      </c>
      <c r="M167" s="35"/>
      <c r="N167" s="29"/>
      <c r="O167" s="9">
        <v>45000</v>
      </c>
      <c r="P167" s="9"/>
    </row>
    <row r="168" spans="1:16" ht="46.5">
      <c r="A168" s="6">
        <v>35</v>
      </c>
      <c r="B168" s="6">
        <v>118511</v>
      </c>
      <c r="C168" s="6"/>
      <c r="D168" s="53" t="s">
        <v>121</v>
      </c>
      <c r="E168" s="16" t="s">
        <v>448</v>
      </c>
      <c r="F168" s="16" t="s">
        <v>53</v>
      </c>
      <c r="G168" s="51">
        <v>39370</v>
      </c>
      <c r="H168" s="17">
        <v>39326</v>
      </c>
      <c r="I168" s="17">
        <v>39813</v>
      </c>
      <c r="J168" s="8" t="s">
        <v>204</v>
      </c>
      <c r="K168" s="9">
        <v>200000</v>
      </c>
      <c r="L168" s="9">
        <v>141643.05</v>
      </c>
      <c r="M168" s="35"/>
      <c r="N168" s="29"/>
      <c r="O168" s="9"/>
      <c r="P168" s="9"/>
    </row>
    <row r="169" spans="1:17" ht="69.75">
      <c r="A169" s="6">
        <v>36</v>
      </c>
      <c r="B169" s="6">
        <v>118714</v>
      </c>
      <c r="C169" s="6" t="s">
        <v>75</v>
      </c>
      <c r="D169" s="53" t="s">
        <v>219</v>
      </c>
      <c r="E169" s="16" t="s">
        <v>220</v>
      </c>
      <c r="F169" s="16" t="s">
        <v>102</v>
      </c>
      <c r="G169" s="51">
        <v>39400</v>
      </c>
      <c r="H169" s="17">
        <v>39232</v>
      </c>
      <c r="I169" s="17">
        <v>39813</v>
      </c>
      <c r="J169" s="8" t="s">
        <v>204</v>
      </c>
      <c r="K169" s="9">
        <v>200000</v>
      </c>
      <c r="L169" s="9">
        <v>200000</v>
      </c>
      <c r="M169" s="44"/>
      <c r="N169" s="29"/>
      <c r="O169" s="9"/>
      <c r="P169" s="9"/>
      <c r="Q169" s="5" t="s">
        <v>75</v>
      </c>
    </row>
    <row r="170" spans="1:16" ht="46.5">
      <c r="A170" s="6">
        <v>37</v>
      </c>
      <c r="B170" s="6">
        <v>118715</v>
      </c>
      <c r="C170" s="6"/>
      <c r="D170" s="53" t="s">
        <v>395</v>
      </c>
      <c r="E170" s="16" t="s">
        <v>449</v>
      </c>
      <c r="F170" s="16" t="s">
        <v>53</v>
      </c>
      <c r="G170" s="51">
        <v>39370</v>
      </c>
      <c r="H170" s="17">
        <v>39326</v>
      </c>
      <c r="I170" s="17">
        <v>39813</v>
      </c>
      <c r="J170" s="8" t="s">
        <v>204</v>
      </c>
      <c r="K170" s="9">
        <v>185000</v>
      </c>
      <c r="L170" s="9">
        <v>67615.28</v>
      </c>
      <c r="M170" s="35"/>
      <c r="N170" s="29"/>
      <c r="O170" s="9"/>
      <c r="P170" s="9"/>
    </row>
    <row r="171" spans="1:16" ht="46.5">
      <c r="A171" s="6">
        <v>38</v>
      </c>
      <c r="B171" s="6">
        <v>118722</v>
      </c>
      <c r="C171" s="6" t="s">
        <v>75</v>
      </c>
      <c r="D171" s="52" t="s">
        <v>154</v>
      </c>
      <c r="E171" s="6" t="s">
        <v>155</v>
      </c>
      <c r="F171" s="6" t="s">
        <v>106</v>
      </c>
      <c r="G171" s="51">
        <v>39693</v>
      </c>
      <c r="H171" s="7">
        <v>39083</v>
      </c>
      <c r="I171" s="7">
        <v>39813</v>
      </c>
      <c r="J171" s="8" t="s">
        <v>169</v>
      </c>
      <c r="K171" s="9">
        <v>765322.06</v>
      </c>
      <c r="L171" s="9">
        <v>680918.22</v>
      </c>
      <c r="M171" s="36"/>
      <c r="N171" s="29"/>
      <c r="O171" s="9"/>
      <c r="P171" s="9"/>
    </row>
    <row r="172" spans="1:17" ht="69.75">
      <c r="A172" s="6">
        <v>39</v>
      </c>
      <c r="B172" s="6">
        <v>118725</v>
      </c>
      <c r="C172" s="6" t="s">
        <v>75</v>
      </c>
      <c r="D172" s="53" t="s">
        <v>221</v>
      </c>
      <c r="E172" s="16" t="s">
        <v>416</v>
      </c>
      <c r="F172" s="16" t="s">
        <v>106</v>
      </c>
      <c r="G172" s="51">
        <v>39400</v>
      </c>
      <c r="H172" s="17">
        <v>39326</v>
      </c>
      <c r="I172" s="17">
        <v>39994</v>
      </c>
      <c r="J172" s="8" t="s">
        <v>204</v>
      </c>
      <c r="K172" s="9">
        <v>200000</v>
      </c>
      <c r="L172" s="9">
        <v>200000</v>
      </c>
      <c r="M172" s="35"/>
      <c r="N172" s="29"/>
      <c r="O172" s="9"/>
      <c r="P172" s="9"/>
      <c r="Q172" s="5" t="s">
        <v>75</v>
      </c>
    </row>
    <row r="173" spans="1:17" ht="69.75">
      <c r="A173" s="6">
        <v>40</v>
      </c>
      <c r="B173" s="6">
        <v>127363</v>
      </c>
      <c r="C173" s="6" t="s">
        <v>75</v>
      </c>
      <c r="D173" s="10" t="s">
        <v>222</v>
      </c>
      <c r="E173" s="6" t="s">
        <v>223</v>
      </c>
      <c r="F173" s="6" t="s">
        <v>102</v>
      </c>
      <c r="G173" s="51">
        <v>37182</v>
      </c>
      <c r="H173" s="7">
        <v>37978</v>
      </c>
      <c r="I173" s="7">
        <v>39813</v>
      </c>
      <c r="J173" s="8">
        <v>311</v>
      </c>
      <c r="K173" s="9">
        <v>20281723.35</v>
      </c>
      <c r="L173" s="9">
        <v>18630485.269999996</v>
      </c>
      <c r="M173" s="35"/>
      <c r="N173" s="29">
        <v>19264806.21</v>
      </c>
      <c r="O173" s="9"/>
      <c r="P173" s="9"/>
      <c r="Q173" s="5" t="s">
        <v>75</v>
      </c>
    </row>
    <row r="174" spans="1:16" s="15" customFormat="1" ht="59.25" customHeight="1">
      <c r="A174" s="62" t="s">
        <v>329</v>
      </c>
      <c r="B174" s="62"/>
      <c r="C174" s="14"/>
      <c r="D174" s="14"/>
      <c r="E174" s="1"/>
      <c r="F174" s="1"/>
      <c r="G174" s="2"/>
      <c r="H174" s="2"/>
      <c r="I174" s="2"/>
      <c r="J174" s="3"/>
      <c r="K174" s="4">
        <f>SUM(K134:K173)</f>
        <v>198850559.26</v>
      </c>
      <c r="L174" s="4">
        <v>158568530.14</v>
      </c>
      <c r="M174" s="28"/>
      <c r="N174" s="28">
        <f>SUM(N134:N173)</f>
        <v>102416236.80000001</v>
      </c>
      <c r="O174" s="4">
        <f>SUM(O134:O173)</f>
        <v>52697883.25</v>
      </c>
      <c r="P174" s="4">
        <f>SUM(P134:P173)</f>
        <v>28315439.8</v>
      </c>
    </row>
    <row r="175" spans="1:17" ht="69.75">
      <c r="A175" s="6">
        <v>1</v>
      </c>
      <c r="B175" s="6">
        <v>75135</v>
      </c>
      <c r="C175" s="6"/>
      <c r="D175" s="10" t="s">
        <v>330</v>
      </c>
      <c r="E175" s="6" t="s">
        <v>331</v>
      </c>
      <c r="F175" s="6" t="s">
        <v>106</v>
      </c>
      <c r="G175" s="51">
        <v>37543</v>
      </c>
      <c r="H175" s="7">
        <v>37257</v>
      </c>
      <c r="I175" s="7">
        <v>39994</v>
      </c>
      <c r="J175" s="8" t="s">
        <v>204</v>
      </c>
      <c r="K175" s="9">
        <v>29957686</v>
      </c>
      <c r="L175" s="9">
        <v>27903103.46</v>
      </c>
      <c r="M175" s="35"/>
      <c r="N175" s="29">
        <v>26762309.08</v>
      </c>
      <c r="O175" s="9">
        <v>8011474.08</v>
      </c>
      <c r="P175" s="9">
        <v>8011474.08</v>
      </c>
      <c r="Q175" s="5" t="s">
        <v>75</v>
      </c>
    </row>
    <row r="176" spans="1:16" s="15" customFormat="1" ht="50.25" customHeight="1">
      <c r="A176" s="62" t="s">
        <v>68</v>
      </c>
      <c r="B176" s="62"/>
      <c r="C176" s="14"/>
      <c r="D176" s="14"/>
      <c r="E176" s="1"/>
      <c r="F176" s="1"/>
      <c r="G176" s="1"/>
      <c r="H176" s="2"/>
      <c r="I176" s="2"/>
      <c r="J176" s="3"/>
      <c r="K176" s="4">
        <f>SUM(K175)</f>
        <v>29957686</v>
      </c>
      <c r="L176" s="4">
        <v>27903103.46</v>
      </c>
      <c r="M176" s="39"/>
      <c r="N176" s="28">
        <f>SUM(N175)</f>
        <v>26762309.08</v>
      </c>
      <c r="O176" s="4">
        <f>SUM(O175)</f>
        <v>8011474.08</v>
      </c>
      <c r="P176" s="4">
        <f>SUM(P175)</f>
        <v>8011474.08</v>
      </c>
    </row>
    <row r="177" spans="1:16" s="19" customFormat="1" ht="46.5">
      <c r="A177" s="16">
        <v>1</v>
      </c>
      <c r="B177" s="16">
        <v>76920</v>
      </c>
      <c r="C177" s="16"/>
      <c r="D177" s="53" t="s">
        <v>357</v>
      </c>
      <c r="E177" s="16" t="s">
        <v>450</v>
      </c>
      <c r="F177" s="16" t="s">
        <v>53</v>
      </c>
      <c r="G177" s="51">
        <v>37558</v>
      </c>
      <c r="H177" s="17">
        <v>37623</v>
      </c>
      <c r="I177" s="17">
        <v>39082</v>
      </c>
      <c r="J177" s="18" t="s">
        <v>205</v>
      </c>
      <c r="K177" s="9">
        <v>248700</v>
      </c>
      <c r="L177" s="9">
        <v>237989.25</v>
      </c>
      <c r="M177" s="54"/>
      <c r="N177" s="29">
        <v>248699.25</v>
      </c>
      <c r="O177" s="9"/>
      <c r="P177" s="9"/>
    </row>
    <row r="178" spans="1:16" s="19" customFormat="1" ht="69.75">
      <c r="A178" s="16">
        <v>2</v>
      </c>
      <c r="B178" s="16">
        <v>82418</v>
      </c>
      <c r="C178" s="16"/>
      <c r="D178" s="53" t="s">
        <v>358</v>
      </c>
      <c r="E178" s="16" t="s">
        <v>450</v>
      </c>
      <c r="F178" s="16" t="s">
        <v>53</v>
      </c>
      <c r="G178" s="51">
        <v>37655</v>
      </c>
      <c r="H178" s="17">
        <v>37561</v>
      </c>
      <c r="I178" s="17">
        <v>39994</v>
      </c>
      <c r="J178" s="18" t="s">
        <v>206</v>
      </c>
      <c r="K178" s="9">
        <v>47700</v>
      </c>
      <c r="L178" s="9">
        <v>14821.77</v>
      </c>
      <c r="M178" s="54"/>
      <c r="N178" s="29">
        <v>13648.43</v>
      </c>
      <c r="O178" s="9">
        <v>5000</v>
      </c>
      <c r="P178" s="9">
        <v>3000</v>
      </c>
    </row>
    <row r="179" spans="1:16" s="19" customFormat="1" ht="46.5">
      <c r="A179" s="16">
        <v>3</v>
      </c>
      <c r="B179" s="16">
        <v>86531</v>
      </c>
      <c r="C179" s="16"/>
      <c r="D179" s="53" t="s">
        <v>355</v>
      </c>
      <c r="E179" s="16" t="s">
        <v>450</v>
      </c>
      <c r="F179" s="16" t="s">
        <v>53</v>
      </c>
      <c r="G179" s="51">
        <v>37827</v>
      </c>
      <c r="H179" s="17">
        <v>37918</v>
      </c>
      <c r="I179" s="17">
        <v>39994</v>
      </c>
      <c r="J179" s="18" t="s">
        <v>206</v>
      </c>
      <c r="K179" s="9">
        <v>15000</v>
      </c>
      <c r="L179" s="9">
        <v>7282.25</v>
      </c>
      <c r="M179" s="55"/>
      <c r="N179" s="29">
        <v>4911.77</v>
      </c>
      <c r="O179" s="9">
        <v>5000</v>
      </c>
      <c r="P179" s="9">
        <v>5000</v>
      </c>
    </row>
    <row r="180" spans="1:16" s="19" customFormat="1" ht="23.25">
      <c r="A180" s="16">
        <v>4</v>
      </c>
      <c r="B180" s="16">
        <v>86932</v>
      </c>
      <c r="C180" s="16"/>
      <c r="D180" s="53" t="s">
        <v>359</v>
      </c>
      <c r="E180" s="16" t="s">
        <v>450</v>
      </c>
      <c r="F180" s="16" t="s">
        <v>53</v>
      </c>
      <c r="G180" s="51">
        <v>37865</v>
      </c>
      <c r="H180" s="17">
        <v>38353</v>
      </c>
      <c r="I180" s="17">
        <v>39994</v>
      </c>
      <c r="J180" s="18" t="s">
        <v>207</v>
      </c>
      <c r="K180" s="9">
        <v>30000</v>
      </c>
      <c r="L180" s="9">
        <v>18176</v>
      </c>
      <c r="M180" s="45"/>
      <c r="N180" s="29">
        <v>9136</v>
      </c>
      <c r="O180" s="9">
        <v>4084</v>
      </c>
      <c r="P180" s="9">
        <v>4084</v>
      </c>
    </row>
    <row r="181" spans="1:16" s="19" customFormat="1" ht="23.25">
      <c r="A181" s="16">
        <v>5</v>
      </c>
      <c r="B181" s="16">
        <v>87337</v>
      </c>
      <c r="C181" s="16"/>
      <c r="D181" s="53" t="s">
        <v>360</v>
      </c>
      <c r="E181" s="16" t="s">
        <v>450</v>
      </c>
      <c r="F181" s="16" t="s">
        <v>53</v>
      </c>
      <c r="G181" s="51">
        <v>37887</v>
      </c>
      <c r="H181" s="17">
        <v>37725</v>
      </c>
      <c r="I181" s="17">
        <v>39994</v>
      </c>
      <c r="J181" s="18" t="s">
        <v>206</v>
      </c>
      <c r="K181" s="9">
        <v>30000</v>
      </c>
      <c r="L181" s="9">
        <v>29983</v>
      </c>
      <c r="M181" s="54"/>
      <c r="N181" s="29">
        <v>20991.5</v>
      </c>
      <c r="O181" s="9">
        <v>6078.7</v>
      </c>
      <c r="P181" s="9">
        <v>6078.7</v>
      </c>
    </row>
    <row r="182" spans="1:16" s="19" customFormat="1" ht="23.25">
      <c r="A182" s="16">
        <v>6</v>
      </c>
      <c r="B182" s="16">
        <v>116808</v>
      </c>
      <c r="C182" s="16"/>
      <c r="D182" s="53" t="s">
        <v>382</v>
      </c>
      <c r="E182" s="16" t="s">
        <v>450</v>
      </c>
      <c r="F182" s="16" t="s">
        <v>53</v>
      </c>
      <c r="G182" s="51">
        <v>39197</v>
      </c>
      <c r="H182" s="17">
        <v>39173</v>
      </c>
      <c r="I182" s="17">
        <v>39994</v>
      </c>
      <c r="J182" s="18" t="s">
        <v>205</v>
      </c>
      <c r="K182" s="9">
        <v>45000</v>
      </c>
      <c r="L182" s="9">
        <v>22963</v>
      </c>
      <c r="M182" s="54"/>
      <c r="N182" s="29"/>
      <c r="O182" s="9">
        <v>20000</v>
      </c>
      <c r="P182" s="9">
        <v>20000</v>
      </c>
    </row>
    <row r="183" spans="1:16" s="19" customFormat="1" ht="46.5">
      <c r="A183" s="16">
        <v>7</v>
      </c>
      <c r="B183" s="16">
        <v>117113</v>
      </c>
      <c r="C183" s="16"/>
      <c r="D183" s="53" t="s">
        <v>263</v>
      </c>
      <c r="E183" s="16" t="s">
        <v>450</v>
      </c>
      <c r="F183" s="16" t="s">
        <v>53</v>
      </c>
      <c r="G183" s="51">
        <v>39177</v>
      </c>
      <c r="H183" s="17">
        <v>39293</v>
      </c>
      <c r="I183" s="17">
        <v>39994</v>
      </c>
      <c r="J183" s="18" t="s">
        <v>205</v>
      </c>
      <c r="K183" s="9">
        <v>597775.88</v>
      </c>
      <c r="L183" s="9">
        <v>597775.88</v>
      </c>
      <c r="M183" s="54"/>
      <c r="N183" s="29">
        <v>184767.02</v>
      </c>
      <c r="O183" s="9">
        <v>295000</v>
      </c>
      <c r="P183" s="9">
        <v>295000</v>
      </c>
    </row>
    <row r="184" spans="1:16" s="19" customFormat="1" ht="23.25">
      <c r="A184" s="16">
        <v>8</v>
      </c>
      <c r="B184" s="16">
        <v>124062</v>
      </c>
      <c r="C184" s="16"/>
      <c r="D184" s="53" t="s">
        <v>18</v>
      </c>
      <c r="E184" s="16" t="s">
        <v>450</v>
      </c>
      <c r="F184" s="16" t="s">
        <v>53</v>
      </c>
      <c r="G184" s="51">
        <v>39640</v>
      </c>
      <c r="H184" s="17">
        <v>39548</v>
      </c>
      <c r="I184" s="17">
        <v>39994</v>
      </c>
      <c r="J184" s="18" t="s">
        <v>205</v>
      </c>
      <c r="K184" s="9">
        <v>20000</v>
      </c>
      <c r="L184" s="9">
        <v>18389</v>
      </c>
      <c r="M184" s="54"/>
      <c r="N184" s="29">
        <v>184767.02</v>
      </c>
      <c r="O184" s="9">
        <v>295000</v>
      </c>
      <c r="P184" s="9">
        <v>295000</v>
      </c>
    </row>
    <row r="185" spans="1:16" s="15" customFormat="1" ht="51.75" customHeight="1">
      <c r="A185" s="62" t="s">
        <v>356</v>
      </c>
      <c r="B185" s="62"/>
      <c r="C185" s="14"/>
      <c r="D185" s="14"/>
      <c r="E185" s="1"/>
      <c r="F185" s="1"/>
      <c r="G185" s="2"/>
      <c r="H185" s="2"/>
      <c r="I185" s="2"/>
      <c r="J185" s="3"/>
      <c r="K185" s="4">
        <f>SUM(K177:K184)</f>
        <v>1034175.88</v>
      </c>
      <c r="L185" s="4">
        <v>947380.15</v>
      </c>
      <c r="M185" s="39"/>
      <c r="N185" s="28">
        <f>SUM(N177:N183)</f>
        <v>482153.97</v>
      </c>
      <c r="O185" s="4">
        <f>SUM(O177:O183)</f>
        <v>335162.7</v>
      </c>
      <c r="P185" s="4">
        <f>SUM(P177:P183)</f>
        <v>333162.7</v>
      </c>
    </row>
    <row r="186" spans="1:16" s="19" customFormat="1" ht="46.5">
      <c r="A186" s="16">
        <v>1</v>
      </c>
      <c r="B186" s="16">
        <v>75842</v>
      </c>
      <c r="C186" s="16"/>
      <c r="D186" s="53" t="s">
        <v>361</v>
      </c>
      <c r="E186" s="16" t="s">
        <v>450</v>
      </c>
      <c r="F186" s="16" t="s">
        <v>53</v>
      </c>
      <c r="G186" s="51">
        <v>37537</v>
      </c>
      <c r="H186" s="17">
        <v>37422</v>
      </c>
      <c r="I186" s="17">
        <v>39994</v>
      </c>
      <c r="J186" s="18" t="s">
        <v>208</v>
      </c>
      <c r="K186" s="9">
        <v>53000</v>
      </c>
      <c r="L186" s="9">
        <v>50787.33</v>
      </c>
      <c r="M186" s="54"/>
      <c r="N186" s="29">
        <v>12759.34</v>
      </c>
      <c r="O186" s="9">
        <v>25240.66</v>
      </c>
      <c r="P186" s="9"/>
    </row>
    <row r="187" spans="1:16" s="19" customFormat="1" ht="116.25">
      <c r="A187" s="16">
        <v>2</v>
      </c>
      <c r="B187" s="16">
        <v>76500</v>
      </c>
      <c r="C187" s="16"/>
      <c r="D187" s="53" t="s">
        <v>353</v>
      </c>
      <c r="E187" s="16" t="s">
        <v>451</v>
      </c>
      <c r="F187" s="16" t="s">
        <v>53</v>
      </c>
      <c r="G187" s="51">
        <v>37662</v>
      </c>
      <c r="H187" s="17">
        <v>37623</v>
      </c>
      <c r="I187" s="17">
        <v>39813</v>
      </c>
      <c r="J187" s="18" t="s">
        <v>208</v>
      </c>
      <c r="K187" s="9">
        <v>4402054</v>
      </c>
      <c r="L187" s="9">
        <v>3994158.31</v>
      </c>
      <c r="M187" s="54"/>
      <c r="N187" s="29">
        <v>4402054</v>
      </c>
      <c r="O187" s="9"/>
      <c r="P187" s="9"/>
    </row>
    <row r="188" spans="1:16" s="19" customFormat="1" ht="46.5">
      <c r="A188" s="16">
        <v>3</v>
      </c>
      <c r="B188" s="16">
        <v>77193</v>
      </c>
      <c r="C188" s="16"/>
      <c r="D188" s="53" t="s">
        <v>270</v>
      </c>
      <c r="E188" s="16" t="s">
        <v>450</v>
      </c>
      <c r="F188" s="16" t="s">
        <v>53</v>
      </c>
      <c r="G188" s="51">
        <v>37587</v>
      </c>
      <c r="H188" s="17">
        <v>38353</v>
      </c>
      <c r="I188" s="17">
        <v>39082</v>
      </c>
      <c r="J188" s="18" t="s">
        <v>209</v>
      </c>
      <c r="K188" s="9">
        <v>83577</v>
      </c>
      <c r="L188" s="9">
        <v>83577</v>
      </c>
      <c r="M188" s="54"/>
      <c r="N188" s="29">
        <v>83577</v>
      </c>
      <c r="O188" s="9"/>
      <c r="P188" s="9"/>
    </row>
    <row r="189" spans="1:16" s="19" customFormat="1" ht="69.75">
      <c r="A189" s="16">
        <v>4</v>
      </c>
      <c r="B189" s="16">
        <v>101106</v>
      </c>
      <c r="C189" s="16"/>
      <c r="D189" s="53" t="s">
        <v>157</v>
      </c>
      <c r="E189" s="16" t="s">
        <v>450</v>
      </c>
      <c r="F189" s="16" t="s">
        <v>53</v>
      </c>
      <c r="G189" s="51">
        <v>38568</v>
      </c>
      <c r="H189" s="17">
        <v>38487</v>
      </c>
      <c r="I189" s="17">
        <v>38717</v>
      </c>
      <c r="J189" s="18" t="s">
        <v>209</v>
      </c>
      <c r="K189" s="9">
        <v>107100</v>
      </c>
      <c r="L189" s="9">
        <v>107100</v>
      </c>
      <c r="M189" s="54"/>
      <c r="N189" s="29">
        <v>107100</v>
      </c>
      <c r="O189" s="9"/>
      <c r="P189" s="9"/>
    </row>
    <row r="190" spans="1:16" s="19" customFormat="1" ht="46.5">
      <c r="A190" s="16">
        <v>5</v>
      </c>
      <c r="B190" s="16">
        <v>117584</v>
      </c>
      <c r="C190" s="16"/>
      <c r="D190" s="53" t="s">
        <v>383</v>
      </c>
      <c r="E190" s="16" t="s">
        <v>450</v>
      </c>
      <c r="F190" s="16" t="s">
        <v>53</v>
      </c>
      <c r="G190" s="51">
        <v>39197</v>
      </c>
      <c r="H190" s="17">
        <v>39173</v>
      </c>
      <c r="I190" s="17">
        <v>39813</v>
      </c>
      <c r="J190" s="18" t="s">
        <v>209</v>
      </c>
      <c r="K190" s="9">
        <v>107100</v>
      </c>
      <c r="L190" s="9">
        <v>107100</v>
      </c>
      <c r="M190" s="54"/>
      <c r="N190" s="29"/>
      <c r="O190" s="9">
        <v>57100</v>
      </c>
      <c r="P190" s="9"/>
    </row>
    <row r="191" spans="1:16" s="15" customFormat="1" ht="47.25" customHeight="1">
      <c r="A191" s="62" t="s">
        <v>354</v>
      </c>
      <c r="B191" s="62"/>
      <c r="C191" s="14"/>
      <c r="D191" s="14"/>
      <c r="E191" s="1"/>
      <c r="F191" s="1"/>
      <c r="G191" s="1"/>
      <c r="H191" s="2"/>
      <c r="I191" s="2"/>
      <c r="J191" s="3"/>
      <c r="K191" s="4">
        <f>SUM(K186:K190)</f>
        <v>4752831</v>
      </c>
      <c r="L191" s="4">
        <v>4342722.64</v>
      </c>
      <c r="M191" s="39"/>
      <c r="N191" s="28">
        <f>SUM(N186:N190)</f>
        <v>4605490.34</v>
      </c>
      <c r="O191" s="27">
        <f>SUM(O186:O190)</f>
        <v>82340.66</v>
      </c>
      <c r="P191" s="27">
        <f>SUM(P186:P190)</f>
        <v>0</v>
      </c>
    </row>
    <row r="192" spans="1:16" s="19" customFormat="1" ht="46.5">
      <c r="A192" s="16">
        <v>1</v>
      </c>
      <c r="B192" s="24">
        <v>113916</v>
      </c>
      <c r="C192" s="24"/>
      <c r="D192" s="53" t="s">
        <v>72</v>
      </c>
      <c r="E192" s="16" t="s">
        <v>299</v>
      </c>
      <c r="F192" s="16" t="s">
        <v>105</v>
      </c>
      <c r="G192" s="51">
        <v>39337</v>
      </c>
      <c r="H192" s="17">
        <v>39448</v>
      </c>
      <c r="I192" s="17">
        <v>39813</v>
      </c>
      <c r="J192" s="18" t="s">
        <v>209</v>
      </c>
      <c r="K192" s="9">
        <v>60000</v>
      </c>
      <c r="L192" s="9">
        <v>42786.11</v>
      </c>
      <c r="M192" s="54"/>
      <c r="N192" s="29"/>
      <c r="O192" s="9">
        <v>15000</v>
      </c>
      <c r="P192" s="9"/>
    </row>
    <row r="193" spans="1:16" s="19" customFormat="1" ht="116.25">
      <c r="A193" s="16">
        <v>2</v>
      </c>
      <c r="B193" s="24">
        <v>113945</v>
      </c>
      <c r="C193" s="24"/>
      <c r="D193" s="53" t="s">
        <v>282</v>
      </c>
      <c r="E193" s="16" t="s">
        <v>452</v>
      </c>
      <c r="F193" s="16" t="s">
        <v>106</v>
      </c>
      <c r="G193" s="51">
        <v>39337</v>
      </c>
      <c r="H193" s="17">
        <v>39508</v>
      </c>
      <c r="I193" s="17">
        <v>39994</v>
      </c>
      <c r="J193" s="18" t="s">
        <v>209</v>
      </c>
      <c r="K193" s="9">
        <v>60000</v>
      </c>
      <c r="L193" s="9">
        <v>60000</v>
      </c>
      <c r="M193" s="54"/>
      <c r="N193" s="29"/>
      <c r="O193" s="9">
        <v>15000</v>
      </c>
      <c r="P193" s="9"/>
    </row>
    <row r="194" spans="1:16" s="19" customFormat="1" ht="139.5">
      <c r="A194" s="16">
        <v>3</v>
      </c>
      <c r="B194" s="24">
        <v>113947</v>
      </c>
      <c r="C194" s="24"/>
      <c r="D194" s="53" t="s">
        <v>74</v>
      </c>
      <c r="E194" s="16" t="s">
        <v>444</v>
      </c>
      <c r="F194" s="16" t="s">
        <v>106</v>
      </c>
      <c r="G194" s="51">
        <v>39337</v>
      </c>
      <c r="H194" s="17">
        <v>39430</v>
      </c>
      <c r="I194" s="17">
        <v>39813</v>
      </c>
      <c r="J194" s="18" t="s">
        <v>209</v>
      </c>
      <c r="K194" s="9">
        <v>60000</v>
      </c>
      <c r="L194" s="9">
        <v>59898.76</v>
      </c>
      <c r="M194" s="54"/>
      <c r="N194" s="29"/>
      <c r="O194" s="9">
        <v>10000</v>
      </c>
      <c r="P194" s="9"/>
    </row>
    <row r="195" spans="1:16" s="19" customFormat="1" ht="93">
      <c r="A195" s="16">
        <v>4</v>
      </c>
      <c r="B195" s="24">
        <v>114088</v>
      </c>
      <c r="C195" s="24"/>
      <c r="D195" s="53" t="s">
        <v>195</v>
      </c>
      <c r="E195" s="16" t="s">
        <v>453</v>
      </c>
      <c r="F195" s="16" t="s">
        <v>50</v>
      </c>
      <c r="G195" s="51">
        <v>39337</v>
      </c>
      <c r="H195" s="17">
        <v>39508</v>
      </c>
      <c r="I195" s="17">
        <v>39813</v>
      </c>
      <c r="J195" s="18" t="s">
        <v>209</v>
      </c>
      <c r="K195" s="9">
        <v>60000</v>
      </c>
      <c r="L195" s="9">
        <v>58014.3</v>
      </c>
      <c r="M195" s="54"/>
      <c r="N195" s="29"/>
      <c r="O195" s="9">
        <v>10000</v>
      </c>
      <c r="P195" s="9"/>
    </row>
    <row r="196" spans="1:16" s="19" customFormat="1" ht="116.25">
      <c r="A196" s="16">
        <v>5</v>
      </c>
      <c r="B196" s="24">
        <v>114105</v>
      </c>
      <c r="C196" s="24"/>
      <c r="D196" s="53" t="s">
        <v>194</v>
      </c>
      <c r="E196" s="16" t="s">
        <v>454</v>
      </c>
      <c r="F196" s="16" t="s">
        <v>429</v>
      </c>
      <c r="G196" s="51">
        <v>39337</v>
      </c>
      <c r="H196" s="17">
        <v>39430</v>
      </c>
      <c r="I196" s="17">
        <v>39813</v>
      </c>
      <c r="J196" s="18" t="s">
        <v>209</v>
      </c>
      <c r="K196" s="9">
        <v>60000</v>
      </c>
      <c r="L196" s="9">
        <v>56956.71</v>
      </c>
      <c r="M196" s="54"/>
      <c r="N196" s="29"/>
      <c r="O196" s="9">
        <v>10000</v>
      </c>
      <c r="P196" s="9"/>
    </row>
    <row r="197" spans="1:16" s="19" customFormat="1" ht="93">
      <c r="A197" s="16">
        <v>6</v>
      </c>
      <c r="B197" s="24">
        <v>114141</v>
      </c>
      <c r="C197" s="24"/>
      <c r="D197" s="53" t="s">
        <v>192</v>
      </c>
      <c r="E197" s="16" t="s">
        <v>455</v>
      </c>
      <c r="F197" s="16" t="s">
        <v>51</v>
      </c>
      <c r="G197" s="51">
        <v>39337</v>
      </c>
      <c r="H197" s="17">
        <v>39493</v>
      </c>
      <c r="I197" s="17">
        <v>39813</v>
      </c>
      <c r="J197" s="18" t="s">
        <v>209</v>
      </c>
      <c r="K197" s="9">
        <v>60000</v>
      </c>
      <c r="L197" s="9">
        <v>60000</v>
      </c>
      <c r="M197" s="54"/>
      <c r="N197" s="29"/>
      <c r="O197" s="9">
        <v>10000</v>
      </c>
      <c r="P197" s="9"/>
    </row>
    <row r="198" spans="1:16" s="19" customFormat="1" ht="46.5">
      <c r="A198" s="16">
        <v>7</v>
      </c>
      <c r="B198" s="24">
        <v>114142</v>
      </c>
      <c r="C198" s="24"/>
      <c r="D198" s="53" t="s">
        <v>129</v>
      </c>
      <c r="E198" s="16" t="s">
        <v>456</v>
      </c>
      <c r="F198" s="16" t="s">
        <v>8</v>
      </c>
      <c r="G198" s="51">
        <v>39337</v>
      </c>
      <c r="H198" s="17">
        <v>39601</v>
      </c>
      <c r="I198" s="17">
        <v>39994</v>
      </c>
      <c r="J198" s="18" t="s">
        <v>209</v>
      </c>
      <c r="K198" s="9">
        <v>60000</v>
      </c>
      <c r="L198" s="9">
        <v>32838.69</v>
      </c>
      <c r="M198" s="54"/>
      <c r="N198" s="29"/>
      <c r="O198" s="9">
        <v>20000</v>
      </c>
      <c r="P198" s="9"/>
    </row>
    <row r="199" spans="1:16" s="19" customFormat="1" ht="69.75">
      <c r="A199" s="16">
        <v>8</v>
      </c>
      <c r="B199" s="24">
        <v>114153</v>
      </c>
      <c r="C199" s="24"/>
      <c r="D199" s="53" t="s">
        <v>281</v>
      </c>
      <c r="E199" s="16" t="s">
        <v>457</v>
      </c>
      <c r="F199" s="16" t="s">
        <v>104</v>
      </c>
      <c r="G199" s="51">
        <v>39337</v>
      </c>
      <c r="H199" s="17">
        <v>39326</v>
      </c>
      <c r="I199" s="17">
        <v>39813</v>
      </c>
      <c r="J199" s="18" t="s">
        <v>209</v>
      </c>
      <c r="K199" s="9">
        <v>60000</v>
      </c>
      <c r="L199" s="9">
        <v>34751.95</v>
      </c>
      <c r="M199" s="54"/>
      <c r="N199" s="29"/>
      <c r="O199" s="9">
        <v>5000</v>
      </c>
      <c r="P199" s="9"/>
    </row>
    <row r="200" spans="1:16" s="19" customFormat="1" ht="46.5">
      <c r="A200" s="16">
        <v>9</v>
      </c>
      <c r="B200" s="24">
        <v>114157</v>
      </c>
      <c r="C200" s="24"/>
      <c r="D200" s="53" t="s">
        <v>113</v>
      </c>
      <c r="E200" s="16" t="s">
        <v>458</v>
      </c>
      <c r="F200" s="16" t="s">
        <v>108</v>
      </c>
      <c r="G200" s="51">
        <v>39337</v>
      </c>
      <c r="H200" s="17">
        <v>39337</v>
      </c>
      <c r="I200" s="17">
        <v>39813</v>
      </c>
      <c r="J200" s="18" t="s">
        <v>209</v>
      </c>
      <c r="K200" s="9">
        <v>60000</v>
      </c>
      <c r="L200" s="9">
        <v>59192.56</v>
      </c>
      <c r="M200" s="56"/>
      <c r="N200" s="29"/>
      <c r="O200" s="9">
        <v>40000</v>
      </c>
      <c r="P200" s="9"/>
    </row>
    <row r="201" spans="1:16" s="19" customFormat="1" ht="46.5">
      <c r="A201" s="16">
        <v>10</v>
      </c>
      <c r="B201" s="24">
        <v>114159</v>
      </c>
      <c r="C201" s="24"/>
      <c r="D201" s="53" t="s">
        <v>213</v>
      </c>
      <c r="E201" s="16" t="s">
        <v>459</v>
      </c>
      <c r="F201" s="26" t="s">
        <v>51</v>
      </c>
      <c r="G201" s="51">
        <v>39337</v>
      </c>
      <c r="H201" s="17">
        <v>39624</v>
      </c>
      <c r="I201" s="17">
        <v>39813</v>
      </c>
      <c r="J201" s="18" t="s">
        <v>209</v>
      </c>
      <c r="K201" s="9">
        <v>60000</v>
      </c>
      <c r="L201" s="9">
        <v>60000</v>
      </c>
      <c r="M201" s="54"/>
      <c r="N201" s="29"/>
      <c r="O201" s="9">
        <v>12000</v>
      </c>
      <c r="P201" s="9"/>
    </row>
    <row r="202" spans="1:16" s="19" customFormat="1" ht="46.5">
      <c r="A202" s="16">
        <v>11</v>
      </c>
      <c r="B202" s="24">
        <v>114161</v>
      </c>
      <c r="C202" s="24"/>
      <c r="D202" s="52" t="s">
        <v>404</v>
      </c>
      <c r="E202" s="16" t="s">
        <v>460</v>
      </c>
      <c r="F202" s="16" t="s">
        <v>52</v>
      </c>
      <c r="G202" s="51">
        <v>39322</v>
      </c>
      <c r="H202" s="17">
        <v>39083</v>
      </c>
      <c r="I202" s="17">
        <v>39813</v>
      </c>
      <c r="J202" s="18" t="s">
        <v>209</v>
      </c>
      <c r="K202" s="9">
        <v>60000</v>
      </c>
      <c r="L202" s="9">
        <v>59824.16</v>
      </c>
      <c r="M202" s="54"/>
      <c r="N202" s="29"/>
      <c r="O202" s="9">
        <v>30000</v>
      </c>
      <c r="P202" s="9"/>
    </row>
    <row r="203" spans="1:16" s="19" customFormat="1" ht="116.25">
      <c r="A203" s="16">
        <v>12</v>
      </c>
      <c r="B203" s="24">
        <v>114291</v>
      </c>
      <c r="C203" s="24"/>
      <c r="D203" s="53" t="s">
        <v>187</v>
      </c>
      <c r="E203" s="16" t="s">
        <v>461</v>
      </c>
      <c r="F203" s="16" t="s">
        <v>102</v>
      </c>
      <c r="G203" s="51">
        <v>39337</v>
      </c>
      <c r="H203" s="17">
        <v>39569</v>
      </c>
      <c r="I203" s="17">
        <v>39813</v>
      </c>
      <c r="J203" s="18" t="s">
        <v>209</v>
      </c>
      <c r="K203" s="9">
        <v>30000</v>
      </c>
      <c r="L203" s="9">
        <v>30000</v>
      </c>
      <c r="M203" s="54"/>
      <c r="N203" s="29"/>
      <c r="O203" s="9">
        <v>30000</v>
      </c>
      <c r="P203" s="9"/>
    </row>
    <row r="204" spans="1:16" s="19" customFormat="1" ht="93">
      <c r="A204" s="16">
        <v>13</v>
      </c>
      <c r="B204" s="24">
        <v>114293</v>
      </c>
      <c r="C204" s="24"/>
      <c r="D204" s="53" t="s">
        <v>258</v>
      </c>
      <c r="E204" s="16" t="s">
        <v>440</v>
      </c>
      <c r="F204" s="16" t="s">
        <v>103</v>
      </c>
      <c r="G204" s="51">
        <v>39337</v>
      </c>
      <c r="H204" s="17">
        <v>39524</v>
      </c>
      <c r="I204" s="17">
        <v>39994</v>
      </c>
      <c r="J204" s="18" t="s">
        <v>209</v>
      </c>
      <c r="K204" s="9">
        <v>60000</v>
      </c>
      <c r="L204" s="9">
        <v>59996.73</v>
      </c>
      <c r="M204" s="54"/>
      <c r="N204" s="29"/>
      <c r="O204" s="9">
        <v>20000</v>
      </c>
      <c r="P204" s="9"/>
    </row>
    <row r="205" spans="1:16" s="19" customFormat="1" ht="93">
      <c r="A205" s="16">
        <v>14</v>
      </c>
      <c r="B205" s="24">
        <v>114294</v>
      </c>
      <c r="C205" s="24"/>
      <c r="D205" s="53" t="s">
        <v>115</v>
      </c>
      <c r="E205" s="16" t="s">
        <v>461</v>
      </c>
      <c r="F205" s="16" t="s">
        <v>103</v>
      </c>
      <c r="G205" s="51">
        <v>39337</v>
      </c>
      <c r="H205" s="17">
        <v>39569</v>
      </c>
      <c r="I205" s="17">
        <v>39813</v>
      </c>
      <c r="J205" s="18" t="s">
        <v>209</v>
      </c>
      <c r="K205" s="9">
        <v>30000</v>
      </c>
      <c r="L205" s="9">
        <v>30000</v>
      </c>
      <c r="M205" s="54"/>
      <c r="N205" s="29"/>
      <c r="O205" s="9">
        <v>30000</v>
      </c>
      <c r="P205" s="9"/>
    </row>
    <row r="206" spans="1:16" s="19" customFormat="1" ht="93">
      <c r="A206" s="16">
        <v>15</v>
      </c>
      <c r="B206" s="24">
        <v>114335</v>
      </c>
      <c r="C206" s="24"/>
      <c r="D206" s="10" t="s">
        <v>408</v>
      </c>
      <c r="E206" s="16" t="s">
        <v>42</v>
      </c>
      <c r="F206" s="16" t="s">
        <v>104</v>
      </c>
      <c r="G206" s="51">
        <v>39322</v>
      </c>
      <c r="H206" s="17">
        <v>39508</v>
      </c>
      <c r="I206" s="17">
        <v>39659</v>
      </c>
      <c r="J206" s="18" t="s">
        <v>209</v>
      </c>
      <c r="K206" s="9">
        <v>60000</v>
      </c>
      <c r="L206" s="9">
        <v>59864.18</v>
      </c>
      <c r="M206" s="54"/>
      <c r="N206" s="29"/>
      <c r="O206" s="9">
        <v>40000</v>
      </c>
      <c r="P206" s="9"/>
    </row>
    <row r="207" spans="1:16" s="19" customFormat="1" ht="69.75">
      <c r="A207" s="16">
        <v>16</v>
      </c>
      <c r="B207" s="24">
        <v>114337</v>
      </c>
      <c r="C207" s="24"/>
      <c r="D207" s="53" t="s">
        <v>85</v>
      </c>
      <c r="E207" s="16" t="s">
        <v>462</v>
      </c>
      <c r="F207" s="16" t="s">
        <v>102</v>
      </c>
      <c r="G207" s="51">
        <v>39384</v>
      </c>
      <c r="H207" s="17">
        <v>39569</v>
      </c>
      <c r="I207" s="17">
        <v>39813</v>
      </c>
      <c r="J207" s="18" t="s">
        <v>209</v>
      </c>
      <c r="K207" s="9">
        <v>59175</v>
      </c>
      <c r="L207" s="9">
        <v>58618.82</v>
      </c>
      <c r="M207" s="54"/>
      <c r="N207" s="29"/>
      <c r="O207" s="9"/>
      <c r="P207" s="9"/>
    </row>
    <row r="208" spans="1:16" s="19" customFormat="1" ht="69.75">
      <c r="A208" s="16">
        <v>17</v>
      </c>
      <c r="B208" s="24">
        <v>114888</v>
      </c>
      <c r="C208" s="24"/>
      <c r="D208" s="53" t="s">
        <v>71</v>
      </c>
      <c r="E208" s="16" t="s">
        <v>463</v>
      </c>
      <c r="F208" s="16" t="s">
        <v>103</v>
      </c>
      <c r="G208" s="51">
        <v>39338</v>
      </c>
      <c r="H208" s="17">
        <v>39430</v>
      </c>
      <c r="I208" s="17">
        <v>39813</v>
      </c>
      <c r="J208" s="18" t="s">
        <v>209</v>
      </c>
      <c r="K208" s="9">
        <v>60000</v>
      </c>
      <c r="L208" s="9">
        <v>48995.64</v>
      </c>
      <c r="M208" s="54"/>
      <c r="N208" s="29"/>
      <c r="O208" s="9">
        <v>10000</v>
      </c>
      <c r="P208" s="9"/>
    </row>
    <row r="209" spans="1:16" s="19" customFormat="1" ht="46.5">
      <c r="A209" s="16">
        <v>18</v>
      </c>
      <c r="B209" s="24">
        <v>115397</v>
      </c>
      <c r="C209" s="24"/>
      <c r="D209" s="52" t="s">
        <v>409</v>
      </c>
      <c r="E209" s="16" t="s">
        <v>348</v>
      </c>
      <c r="F209" s="16" t="s">
        <v>103</v>
      </c>
      <c r="G209" s="51">
        <v>39322</v>
      </c>
      <c r="H209" s="17">
        <v>39430</v>
      </c>
      <c r="I209" s="17">
        <v>39813</v>
      </c>
      <c r="J209" s="18" t="s">
        <v>209</v>
      </c>
      <c r="K209" s="9">
        <v>60000</v>
      </c>
      <c r="L209" s="9">
        <v>59819.91</v>
      </c>
      <c r="M209" s="54"/>
      <c r="N209" s="29"/>
      <c r="O209" s="9">
        <v>25000</v>
      </c>
      <c r="P209" s="9"/>
    </row>
    <row r="210" spans="1:16" s="19" customFormat="1" ht="46.5">
      <c r="A210" s="16">
        <v>19</v>
      </c>
      <c r="B210" s="24">
        <v>115398</v>
      </c>
      <c r="C210" s="24"/>
      <c r="D210" s="53" t="s">
        <v>211</v>
      </c>
      <c r="E210" s="16" t="s">
        <v>227</v>
      </c>
      <c r="F210" s="26" t="s">
        <v>106</v>
      </c>
      <c r="G210" s="51">
        <v>39337</v>
      </c>
      <c r="H210" s="17">
        <v>39508</v>
      </c>
      <c r="I210" s="17">
        <v>39813</v>
      </c>
      <c r="J210" s="18" t="s">
        <v>209</v>
      </c>
      <c r="K210" s="9">
        <v>60000</v>
      </c>
      <c r="L210" s="9">
        <v>59996.02</v>
      </c>
      <c r="M210" s="54"/>
      <c r="N210" s="29"/>
      <c r="O210" s="9">
        <v>20000</v>
      </c>
      <c r="P210" s="9"/>
    </row>
    <row r="211" spans="1:16" s="19" customFormat="1" ht="69.75">
      <c r="A211" s="16">
        <v>20</v>
      </c>
      <c r="B211" s="24">
        <v>115401</v>
      </c>
      <c r="C211" s="24"/>
      <c r="D211" s="53" t="s">
        <v>130</v>
      </c>
      <c r="E211" s="16" t="s">
        <v>41</v>
      </c>
      <c r="F211" s="16" t="s">
        <v>52</v>
      </c>
      <c r="G211" s="51">
        <v>39337</v>
      </c>
      <c r="H211" s="17">
        <v>39326</v>
      </c>
      <c r="I211" s="17">
        <v>39813</v>
      </c>
      <c r="J211" s="18" t="s">
        <v>209</v>
      </c>
      <c r="K211" s="9">
        <v>60000</v>
      </c>
      <c r="L211" s="9">
        <v>59904.23</v>
      </c>
      <c r="M211" s="54"/>
      <c r="N211" s="29"/>
      <c r="O211" s="9">
        <v>20000</v>
      </c>
      <c r="P211" s="9"/>
    </row>
    <row r="212" spans="1:16" s="19" customFormat="1" ht="69.75">
      <c r="A212" s="16">
        <v>21</v>
      </c>
      <c r="B212" s="24">
        <v>115402</v>
      </c>
      <c r="C212" s="24"/>
      <c r="D212" s="53" t="s">
        <v>193</v>
      </c>
      <c r="E212" s="16" t="s">
        <v>464</v>
      </c>
      <c r="F212" s="16" t="s">
        <v>107</v>
      </c>
      <c r="G212" s="51">
        <v>39337</v>
      </c>
      <c r="H212" s="17">
        <v>39569</v>
      </c>
      <c r="I212" s="17">
        <v>39994</v>
      </c>
      <c r="J212" s="18" t="s">
        <v>209</v>
      </c>
      <c r="K212" s="9">
        <v>60000</v>
      </c>
      <c r="L212" s="9">
        <v>57862.5</v>
      </c>
      <c r="M212" s="54"/>
      <c r="N212" s="29"/>
      <c r="O212" s="9">
        <v>20000</v>
      </c>
      <c r="P212" s="9"/>
    </row>
    <row r="213" spans="1:16" s="19" customFormat="1" ht="93">
      <c r="A213" s="16">
        <v>22</v>
      </c>
      <c r="B213" s="24">
        <v>115405</v>
      </c>
      <c r="C213" s="24"/>
      <c r="D213" s="53" t="s">
        <v>0</v>
      </c>
      <c r="E213" s="16" t="s">
        <v>349</v>
      </c>
      <c r="F213" s="16" t="s">
        <v>106</v>
      </c>
      <c r="G213" s="51">
        <v>39322</v>
      </c>
      <c r="H213" s="17">
        <v>39083</v>
      </c>
      <c r="I213" s="17">
        <v>39813</v>
      </c>
      <c r="J213" s="18" t="s">
        <v>209</v>
      </c>
      <c r="K213" s="9">
        <v>60000</v>
      </c>
      <c r="L213" s="9">
        <v>50509.69</v>
      </c>
      <c r="M213" s="54"/>
      <c r="N213" s="29"/>
      <c r="O213" s="9">
        <v>30000</v>
      </c>
      <c r="P213" s="9"/>
    </row>
    <row r="214" spans="1:16" s="19" customFormat="1" ht="69.75">
      <c r="A214" s="16">
        <v>23</v>
      </c>
      <c r="B214" s="24">
        <v>115406</v>
      </c>
      <c r="C214" s="24"/>
      <c r="D214" s="53" t="s">
        <v>210</v>
      </c>
      <c r="E214" s="16" t="s">
        <v>303</v>
      </c>
      <c r="F214" s="16" t="s">
        <v>106</v>
      </c>
      <c r="G214" s="51">
        <v>39337</v>
      </c>
      <c r="H214" s="17">
        <v>39539</v>
      </c>
      <c r="I214" s="17">
        <v>39813</v>
      </c>
      <c r="J214" s="18" t="s">
        <v>209</v>
      </c>
      <c r="K214" s="9">
        <v>60000</v>
      </c>
      <c r="L214" s="9">
        <v>60000</v>
      </c>
      <c r="M214" s="54"/>
      <c r="N214" s="29"/>
      <c r="O214" s="9">
        <v>20000</v>
      </c>
      <c r="P214" s="9"/>
    </row>
    <row r="215" spans="1:16" s="19" customFormat="1" ht="46.5">
      <c r="A215" s="16">
        <v>24</v>
      </c>
      <c r="B215" s="24">
        <v>115408</v>
      </c>
      <c r="C215" s="24"/>
      <c r="D215" s="53" t="s">
        <v>212</v>
      </c>
      <c r="E215" s="16" t="s">
        <v>465</v>
      </c>
      <c r="F215" s="26" t="s">
        <v>108</v>
      </c>
      <c r="G215" s="51">
        <v>39337</v>
      </c>
      <c r="H215" s="17">
        <v>39443</v>
      </c>
      <c r="I215" s="17">
        <v>39813</v>
      </c>
      <c r="J215" s="18" t="s">
        <v>209</v>
      </c>
      <c r="K215" s="9">
        <v>60000</v>
      </c>
      <c r="L215" s="9">
        <v>60000</v>
      </c>
      <c r="M215" s="54"/>
      <c r="N215" s="29"/>
      <c r="O215" s="9">
        <v>15000</v>
      </c>
      <c r="P215" s="9"/>
    </row>
    <row r="216" spans="1:16" s="19" customFormat="1" ht="93">
      <c r="A216" s="16">
        <v>25</v>
      </c>
      <c r="B216" s="24">
        <v>115415</v>
      </c>
      <c r="C216" s="24"/>
      <c r="D216" s="53" t="s">
        <v>1</v>
      </c>
      <c r="E216" s="16" t="s">
        <v>466</v>
      </c>
      <c r="F216" s="16" t="s">
        <v>107</v>
      </c>
      <c r="G216" s="51">
        <v>39338</v>
      </c>
      <c r="H216" s="17">
        <v>39326</v>
      </c>
      <c r="I216" s="17">
        <v>39813</v>
      </c>
      <c r="J216" s="18" t="s">
        <v>209</v>
      </c>
      <c r="K216" s="9">
        <v>60000</v>
      </c>
      <c r="L216" s="9">
        <v>60000</v>
      </c>
      <c r="M216" s="54"/>
      <c r="N216" s="29"/>
      <c r="O216" s="9">
        <v>20000</v>
      </c>
      <c r="P216" s="9"/>
    </row>
    <row r="217" spans="1:16" s="19" customFormat="1" ht="69.75">
      <c r="A217" s="16">
        <v>26</v>
      </c>
      <c r="B217" s="24">
        <v>115420</v>
      </c>
      <c r="C217" s="24"/>
      <c r="D217" s="53" t="s">
        <v>410</v>
      </c>
      <c r="E217" s="16" t="s">
        <v>350</v>
      </c>
      <c r="F217" s="16" t="s">
        <v>107</v>
      </c>
      <c r="G217" s="51">
        <v>39322</v>
      </c>
      <c r="H217" s="17">
        <v>39569</v>
      </c>
      <c r="I217" s="17">
        <v>39813</v>
      </c>
      <c r="J217" s="18" t="s">
        <v>209</v>
      </c>
      <c r="K217" s="9">
        <v>60000</v>
      </c>
      <c r="L217" s="9">
        <v>60000</v>
      </c>
      <c r="M217" s="54"/>
      <c r="N217" s="29"/>
      <c r="O217" s="9">
        <v>10000</v>
      </c>
      <c r="P217" s="9"/>
    </row>
    <row r="218" spans="1:16" s="19" customFormat="1" ht="46.5">
      <c r="A218" s="16">
        <v>27</v>
      </c>
      <c r="B218" s="24">
        <v>115423</v>
      </c>
      <c r="C218" s="24"/>
      <c r="D218" s="53" t="s">
        <v>343</v>
      </c>
      <c r="E218" s="16" t="s">
        <v>467</v>
      </c>
      <c r="F218" s="16" t="s">
        <v>105</v>
      </c>
      <c r="G218" s="51">
        <v>39338</v>
      </c>
      <c r="H218" s="17">
        <v>39430</v>
      </c>
      <c r="I218" s="17">
        <v>39813</v>
      </c>
      <c r="J218" s="18" t="s">
        <v>209</v>
      </c>
      <c r="K218" s="9">
        <v>60000</v>
      </c>
      <c r="L218" s="9">
        <v>59875.94</v>
      </c>
      <c r="M218" s="54"/>
      <c r="N218" s="29"/>
      <c r="O218" s="9">
        <v>20000</v>
      </c>
      <c r="P218" s="9"/>
    </row>
    <row r="219" spans="1:16" s="19" customFormat="1" ht="46.5">
      <c r="A219" s="16">
        <v>28</v>
      </c>
      <c r="B219" s="24">
        <v>115424</v>
      </c>
      <c r="C219" s="24"/>
      <c r="D219" s="53" t="s">
        <v>114</v>
      </c>
      <c r="E219" s="16" t="s">
        <v>468</v>
      </c>
      <c r="F219" s="16" t="s">
        <v>8</v>
      </c>
      <c r="G219" s="51">
        <v>39338</v>
      </c>
      <c r="H219" s="17">
        <v>39326</v>
      </c>
      <c r="I219" s="17">
        <v>39813</v>
      </c>
      <c r="J219" s="18" t="s">
        <v>209</v>
      </c>
      <c r="K219" s="9">
        <v>60000</v>
      </c>
      <c r="L219" s="9">
        <v>53198.17</v>
      </c>
      <c r="M219" s="54"/>
      <c r="N219" s="29"/>
      <c r="O219" s="9">
        <v>1000</v>
      </c>
      <c r="P219" s="9"/>
    </row>
    <row r="220" spans="1:16" s="19" customFormat="1" ht="69.75">
      <c r="A220" s="16">
        <v>29</v>
      </c>
      <c r="B220" s="24">
        <v>115434</v>
      </c>
      <c r="C220" s="24"/>
      <c r="D220" s="53" t="s">
        <v>379</v>
      </c>
      <c r="E220" s="16" t="s">
        <v>88</v>
      </c>
      <c r="F220" s="16" t="s">
        <v>105</v>
      </c>
      <c r="G220" s="51">
        <v>39322</v>
      </c>
      <c r="H220" s="17">
        <v>39326</v>
      </c>
      <c r="I220" s="17">
        <v>39813</v>
      </c>
      <c r="J220" s="18" t="s">
        <v>209</v>
      </c>
      <c r="K220" s="9">
        <v>60000</v>
      </c>
      <c r="L220" s="9">
        <v>59117.9</v>
      </c>
      <c r="M220" s="54"/>
      <c r="N220" s="29"/>
      <c r="O220" s="9">
        <v>10000</v>
      </c>
      <c r="P220" s="9"/>
    </row>
    <row r="221" spans="1:16" s="19" customFormat="1" ht="69.75">
      <c r="A221" s="16">
        <v>30</v>
      </c>
      <c r="B221" s="24">
        <v>115435</v>
      </c>
      <c r="C221" s="24"/>
      <c r="D221" s="53" t="s">
        <v>345</v>
      </c>
      <c r="E221" s="16" t="s">
        <v>469</v>
      </c>
      <c r="F221" s="16" t="s">
        <v>429</v>
      </c>
      <c r="G221" s="51">
        <v>39338</v>
      </c>
      <c r="H221" s="17">
        <v>39326</v>
      </c>
      <c r="I221" s="17">
        <v>39813</v>
      </c>
      <c r="J221" s="18" t="s">
        <v>209</v>
      </c>
      <c r="K221" s="9">
        <v>60000</v>
      </c>
      <c r="L221" s="9">
        <v>58276.11</v>
      </c>
      <c r="M221" s="54"/>
      <c r="N221" s="29"/>
      <c r="O221" s="9">
        <v>10000</v>
      </c>
      <c r="P221" s="9"/>
    </row>
    <row r="222" spans="1:16" s="19" customFormat="1" ht="93">
      <c r="A222" s="16">
        <v>31</v>
      </c>
      <c r="B222" s="24">
        <v>115437</v>
      </c>
      <c r="C222" s="24"/>
      <c r="D222" s="53" t="s">
        <v>346</v>
      </c>
      <c r="E222" s="16" t="s">
        <v>470</v>
      </c>
      <c r="F222" s="16" t="s">
        <v>107</v>
      </c>
      <c r="G222" s="51">
        <v>39338</v>
      </c>
      <c r="H222" s="17">
        <v>39430</v>
      </c>
      <c r="I222" s="17">
        <v>39813</v>
      </c>
      <c r="J222" s="18" t="s">
        <v>209</v>
      </c>
      <c r="K222" s="9">
        <v>60000</v>
      </c>
      <c r="L222" s="9">
        <v>54308.74</v>
      </c>
      <c r="M222" s="54"/>
      <c r="N222" s="29"/>
      <c r="O222" s="9">
        <v>20000</v>
      </c>
      <c r="P222" s="9"/>
    </row>
    <row r="223" spans="1:16" s="19" customFormat="1" ht="46.5">
      <c r="A223" s="16">
        <v>32</v>
      </c>
      <c r="B223" s="24">
        <v>115439</v>
      </c>
      <c r="C223" s="24"/>
      <c r="D223" s="53" t="s">
        <v>100</v>
      </c>
      <c r="E223" s="16" t="s">
        <v>471</v>
      </c>
      <c r="F223" s="16" t="s">
        <v>429</v>
      </c>
      <c r="G223" s="51">
        <v>39338</v>
      </c>
      <c r="H223" s="17">
        <v>39539</v>
      </c>
      <c r="I223" s="17">
        <v>39813</v>
      </c>
      <c r="J223" s="18" t="s">
        <v>209</v>
      </c>
      <c r="K223" s="9">
        <v>30000</v>
      </c>
      <c r="L223" s="9">
        <v>29961.31</v>
      </c>
      <c r="M223" s="54"/>
      <c r="N223" s="29"/>
      <c r="O223" s="9">
        <v>15000</v>
      </c>
      <c r="P223" s="9"/>
    </row>
    <row r="224" spans="1:16" s="19" customFormat="1" ht="46.5">
      <c r="A224" s="16">
        <v>33</v>
      </c>
      <c r="B224" s="24">
        <v>115442</v>
      </c>
      <c r="C224" s="24"/>
      <c r="D224" s="53" t="s">
        <v>145</v>
      </c>
      <c r="E224" s="16" t="s">
        <v>472</v>
      </c>
      <c r="F224" s="16" t="s">
        <v>429</v>
      </c>
      <c r="G224" s="51">
        <v>39338</v>
      </c>
      <c r="H224" s="17">
        <v>39539</v>
      </c>
      <c r="I224" s="17">
        <v>39813</v>
      </c>
      <c r="J224" s="18" t="s">
        <v>209</v>
      </c>
      <c r="K224" s="9">
        <v>30000</v>
      </c>
      <c r="L224" s="9">
        <v>26051.9</v>
      </c>
      <c r="M224" s="54"/>
      <c r="N224" s="29"/>
      <c r="O224" s="9">
        <v>15000</v>
      </c>
      <c r="P224" s="9"/>
    </row>
    <row r="225" spans="1:16" s="19" customFormat="1" ht="46.5">
      <c r="A225" s="16">
        <v>34</v>
      </c>
      <c r="B225" s="24">
        <v>115445</v>
      </c>
      <c r="C225" s="24"/>
      <c r="D225" s="53" t="s">
        <v>188</v>
      </c>
      <c r="E225" s="16" t="s">
        <v>473</v>
      </c>
      <c r="F225" s="16" t="s">
        <v>103</v>
      </c>
      <c r="G225" s="51">
        <v>39337</v>
      </c>
      <c r="H225" s="17">
        <v>39560</v>
      </c>
      <c r="I225" s="17">
        <v>39813</v>
      </c>
      <c r="J225" s="18" t="s">
        <v>209</v>
      </c>
      <c r="K225" s="9">
        <v>60000</v>
      </c>
      <c r="L225" s="9">
        <v>56187.95</v>
      </c>
      <c r="M225" s="54"/>
      <c r="N225" s="29"/>
      <c r="O225" s="9">
        <v>15000</v>
      </c>
      <c r="P225" s="9"/>
    </row>
    <row r="226" spans="1:16" s="19" customFormat="1" ht="23.25">
      <c r="A226" s="16">
        <v>35</v>
      </c>
      <c r="B226" s="24">
        <v>115471</v>
      </c>
      <c r="C226" s="24"/>
      <c r="D226" s="53" t="s">
        <v>190</v>
      </c>
      <c r="E226" s="16" t="s">
        <v>474</v>
      </c>
      <c r="F226" s="26" t="s">
        <v>50</v>
      </c>
      <c r="G226" s="51">
        <v>39337</v>
      </c>
      <c r="H226" s="17">
        <v>39569</v>
      </c>
      <c r="I226" s="17">
        <v>39813</v>
      </c>
      <c r="J226" s="18" t="s">
        <v>209</v>
      </c>
      <c r="K226" s="9">
        <v>60000</v>
      </c>
      <c r="L226" s="9">
        <v>60000</v>
      </c>
      <c r="M226" s="54"/>
      <c r="N226" s="29"/>
      <c r="O226" s="9">
        <v>17150</v>
      </c>
      <c r="P226" s="9"/>
    </row>
    <row r="227" spans="1:16" s="19" customFormat="1" ht="186">
      <c r="A227" s="16">
        <v>36</v>
      </c>
      <c r="B227" s="24">
        <v>115474</v>
      </c>
      <c r="C227" s="24"/>
      <c r="D227" s="53" t="s">
        <v>405</v>
      </c>
      <c r="E227" s="16" t="s">
        <v>89</v>
      </c>
      <c r="F227" s="16" t="s">
        <v>103</v>
      </c>
      <c r="G227" s="51">
        <v>39322</v>
      </c>
      <c r="H227" s="17">
        <v>39322</v>
      </c>
      <c r="I227" s="17">
        <v>39813</v>
      </c>
      <c r="J227" s="18" t="s">
        <v>209</v>
      </c>
      <c r="K227" s="9">
        <v>60000</v>
      </c>
      <c r="L227" s="9">
        <v>59971.74</v>
      </c>
      <c r="M227" s="46"/>
      <c r="N227" s="29"/>
      <c r="O227" s="9">
        <v>35000</v>
      </c>
      <c r="P227" s="9"/>
    </row>
    <row r="228" spans="1:16" s="19" customFormat="1" ht="69.75">
      <c r="A228" s="16">
        <v>37</v>
      </c>
      <c r="B228" s="24">
        <v>115476</v>
      </c>
      <c r="C228" s="24"/>
      <c r="D228" s="53" t="s">
        <v>87</v>
      </c>
      <c r="E228" s="16" t="s">
        <v>475</v>
      </c>
      <c r="F228" s="16" t="s">
        <v>106</v>
      </c>
      <c r="G228" s="51">
        <v>39385</v>
      </c>
      <c r="H228" s="17">
        <v>39539</v>
      </c>
      <c r="I228" s="17">
        <v>39813</v>
      </c>
      <c r="J228" s="18" t="s">
        <v>209</v>
      </c>
      <c r="K228" s="9">
        <v>60000</v>
      </c>
      <c r="L228" s="9">
        <v>59999.98</v>
      </c>
      <c r="M228" s="54"/>
      <c r="N228" s="29"/>
      <c r="O228" s="9"/>
      <c r="P228" s="9"/>
    </row>
    <row r="229" spans="1:16" s="19" customFormat="1" ht="46.5">
      <c r="A229" s="16">
        <v>38</v>
      </c>
      <c r="B229" s="24">
        <v>115479</v>
      </c>
      <c r="C229" s="24"/>
      <c r="D229" s="53" t="s">
        <v>86</v>
      </c>
      <c r="E229" s="16" t="s">
        <v>476</v>
      </c>
      <c r="F229" s="16" t="s">
        <v>107</v>
      </c>
      <c r="G229" s="51">
        <v>39385</v>
      </c>
      <c r="H229" s="17">
        <v>39326</v>
      </c>
      <c r="I229" s="17">
        <v>39813</v>
      </c>
      <c r="J229" s="18" t="s">
        <v>209</v>
      </c>
      <c r="K229" s="9">
        <v>60000</v>
      </c>
      <c r="L229" s="9">
        <v>60000</v>
      </c>
      <c r="M229" s="54"/>
      <c r="N229" s="29"/>
      <c r="O229" s="9"/>
      <c r="P229" s="9"/>
    </row>
    <row r="230" spans="1:16" s="19" customFormat="1" ht="46.5">
      <c r="A230" s="16">
        <v>39</v>
      </c>
      <c r="B230" s="24">
        <v>115484</v>
      </c>
      <c r="C230" s="24"/>
      <c r="D230" s="53" t="s">
        <v>119</v>
      </c>
      <c r="E230" s="16" t="s">
        <v>120</v>
      </c>
      <c r="F230" s="16" t="s">
        <v>103</v>
      </c>
      <c r="G230" s="51">
        <v>39337</v>
      </c>
      <c r="H230" s="17">
        <v>39498</v>
      </c>
      <c r="I230" s="17">
        <v>39813</v>
      </c>
      <c r="J230" s="18" t="s">
        <v>209</v>
      </c>
      <c r="K230" s="9">
        <v>60000</v>
      </c>
      <c r="L230" s="9">
        <v>53310.76</v>
      </c>
      <c r="M230" s="46"/>
      <c r="N230" s="29"/>
      <c r="O230" s="9"/>
      <c r="P230" s="9"/>
    </row>
    <row r="231" spans="1:16" s="19" customFormat="1" ht="69.75">
      <c r="A231" s="16">
        <v>40</v>
      </c>
      <c r="B231" s="24">
        <v>115489</v>
      </c>
      <c r="C231" s="24"/>
      <c r="D231" s="53" t="s">
        <v>257</v>
      </c>
      <c r="E231" s="16" t="s">
        <v>477</v>
      </c>
      <c r="F231" s="16" t="s">
        <v>52</v>
      </c>
      <c r="G231" s="51">
        <v>39337</v>
      </c>
      <c r="H231" s="17">
        <v>39430</v>
      </c>
      <c r="I231" s="17">
        <v>39813</v>
      </c>
      <c r="J231" s="18" t="s">
        <v>209</v>
      </c>
      <c r="K231" s="9">
        <v>60000</v>
      </c>
      <c r="L231" s="9">
        <v>51734.21</v>
      </c>
      <c r="M231" s="54"/>
      <c r="N231" s="29"/>
      <c r="O231" s="9">
        <v>20000</v>
      </c>
      <c r="P231" s="9"/>
    </row>
    <row r="232" spans="1:16" s="19" customFormat="1" ht="69.75">
      <c r="A232" s="16">
        <v>41</v>
      </c>
      <c r="B232" s="24">
        <v>115507</v>
      </c>
      <c r="C232" s="24"/>
      <c r="D232" s="53" t="s">
        <v>189</v>
      </c>
      <c r="E232" s="16" t="s">
        <v>478</v>
      </c>
      <c r="F232" s="16" t="s">
        <v>106</v>
      </c>
      <c r="G232" s="51">
        <v>39337</v>
      </c>
      <c r="H232" s="17">
        <v>39518</v>
      </c>
      <c r="I232" s="17">
        <v>39813</v>
      </c>
      <c r="J232" s="18" t="s">
        <v>209</v>
      </c>
      <c r="K232" s="9">
        <v>60000</v>
      </c>
      <c r="L232" s="9">
        <v>59399</v>
      </c>
      <c r="M232" s="54"/>
      <c r="N232" s="29"/>
      <c r="O232" s="9">
        <v>20000</v>
      </c>
      <c r="P232" s="9"/>
    </row>
    <row r="233" spans="1:16" s="19" customFormat="1" ht="139.5">
      <c r="A233" s="16">
        <v>42</v>
      </c>
      <c r="B233" s="24">
        <v>115511</v>
      </c>
      <c r="C233" s="24"/>
      <c r="D233" s="53" t="s">
        <v>143</v>
      </c>
      <c r="E233" s="16" t="s">
        <v>479</v>
      </c>
      <c r="F233" s="16" t="s">
        <v>108</v>
      </c>
      <c r="G233" s="51">
        <v>39337</v>
      </c>
      <c r="H233" s="17">
        <v>39326</v>
      </c>
      <c r="I233" s="17">
        <v>39813</v>
      </c>
      <c r="J233" s="18" t="s">
        <v>209</v>
      </c>
      <c r="K233" s="9">
        <v>60000</v>
      </c>
      <c r="L233" s="9">
        <v>36124.77</v>
      </c>
      <c r="M233" s="54"/>
      <c r="N233" s="29"/>
      <c r="O233" s="9"/>
      <c r="P233" s="9"/>
    </row>
    <row r="234" spans="1:16" s="19" customFormat="1" ht="116.25">
      <c r="A234" s="16">
        <v>43</v>
      </c>
      <c r="B234" s="24">
        <v>115513</v>
      </c>
      <c r="C234" s="24"/>
      <c r="D234" s="53" t="s">
        <v>338</v>
      </c>
      <c r="E234" s="16" t="s">
        <v>480</v>
      </c>
      <c r="F234" s="16" t="s">
        <v>108</v>
      </c>
      <c r="G234" s="51">
        <v>39367</v>
      </c>
      <c r="H234" s="17">
        <v>39549</v>
      </c>
      <c r="I234" s="17">
        <v>39813</v>
      </c>
      <c r="J234" s="18" t="s">
        <v>209</v>
      </c>
      <c r="K234" s="9">
        <v>60000</v>
      </c>
      <c r="L234" s="9">
        <v>44059.62</v>
      </c>
      <c r="M234" s="54"/>
      <c r="N234" s="29"/>
      <c r="O234" s="9">
        <v>12000</v>
      </c>
      <c r="P234" s="9"/>
    </row>
    <row r="235" spans="1:16" s="19" customFormat="1" ht="46.5">
      <c r="A235" s="16">
        <v>44</v>
      </c>
      <c r="B235" s="24">
        <v>115534</v>
      </c>
      <c r="C235" s="24"/>
      <c r="D235" s="53" t="s">
        <v>239</v>
      </c>
      <c r="E235" s="16" t="s">
        <v>441</v>
      </c>
      <c r="F235" s="16" t="s">
        <v>52</v>
      </c>
      <c r="G235" s="51">
        <v>39337</v>
      </c>
      <c r="H235" s="17">
        <v>39083</v>
      </c>
      <c r="I235" s="17">
        <v>39813</v>
      </c>
      <c r="J235" s="18" t="s">
        <v>209</v>
      </c>
      <c r="K235" s="9">
        <v>60000</v>
      </c>
      <c r="L235" s="9">
        <v>59822.75</v>
      </c>
      <c r="M235" s="54"/>
      <c r="N235" s="29"/>
      <c r="O235" s="9">
        <v>45000</v>
      </c>
      <c r="P235" s="9"/>
    </row>
    <row r="236" spans="1:16" s="19" customFormat="1" ht="139.5">
      <c r="A236" s="16">
        <v>45</v>
      </c>
      <c r="B236" s="24">
        <v>115537</v>
      </c>
      <c r="C236" s="24"/>
      <c r="D236" s="53" t="s">
        <v>30</v>
      </c>
      <c r="E236" s="16" t="s">
        <v>142</v>
      </c>
      <c r="F236" s="16" t="s">
        <v>106</v>
      </c>
      <c r="G236" s="51">
        <v>39322</v>
      </c>
      <c r="H236" s="17">
        <v>39430</v>
      </c>
      <c r="I236" s="17">
        <v>39813</v>
      </c>
      <c r="J236" s="18" t="s">
        <v>209</v>
      </c>
      <c r="K236" s="9">
        <v>60000</v>
      </c>
      <c r="L236" s="9">
        <v>58121.18</v>
      </c>
      <c r="M236" s="58"/>
      <c r="N236" s="32"/>
      <c r="O236" s="32">
        <v>35000</v>
      </c>
      <c r="P236" s="32"/>
    </row>
    <row r="237" spans="1:16" s="19" customFormat="1" ht="46.5">
      <c r="A237" s="16">
        <v>46</v>
      </c>
      <c r="B237" s="24">
        <v>115543</v>
      </c>
      <c r="C237" s="24"/>
      <c r="D237" s="53" t="s">
        <v>407</v>
      </c>
      <c r="E237" s="16" t="s">
        <v>389</v>
      </c>
      <c r="F237" s="16" t="s">
        <v>102</v>
      </c>
      <c r="G237" s="51">
        <v>39337</v>
      </c>
      <c r="H237" s="17">
        <v>39522</v>
      </c>
      <c r="I237" s="17">
        <v>39813</v>
      </c>
      <c r="J237" s="18" t="s">
        <v>209</v>
      </c>
      <c r="K237" s="9">
        <v>60000</v>
      </c>
      <c r="L237" s="9">
        <v>51306.42</v>
      </c>
      <c r="M237" s="57"/>
      <c r="N237" s="31"/>
      <c r="O237" s="12">
        <v>10000</v>
      </c>
      <c r="P237" s="12"/>
    </row>
    <row r="238" spans="1:16" s="19" customFormat="1" ht="69.75">
      <c r="A238" s="16">
        <v>47</v>
      </c>
      <c r="B238" s="24">
        <v>115545</v>
      </c>
      <c r="C238" s="24"/>
      <c r="D238" s="53" t="s">
        <v>340</v>
      </c>
      <c r="E238" s="16" t="s">
        <v>388</v>
      </c>
      <c r="F238" s="16" t="s">
        <v>51</v>
      </c>
      <c r="G238" s="51">
        <v>39338</v>
      </c>
      <c r="H238" s="17">
        <v>39692</v>
      </c>
      <c r="I238" s="17">
        <v>39994</v>
      </c>
      <c r="J238" s="18" t="s">
        <v>209</v>
      </c>
      <c r="K238" s="9">
        <v>60000</v>
      </c>
      <c r="L238" s="9">
        <v>56813.09</v>
      </c>
      <c r="M238" s="54"/>
      <c r="N238" s="29"/>
      <c r="O238" s="9">
        <v>35000</v>
      </c>
      <c r="P238" s="9"/>
    </row>
    <row r="239" spans="1:16" s="19" customFormat="1" ht="69.75">
      <c r="A239" s="16">
        <v>48</v>
      </c>
      <c r="B239" s="24">
        <v>115548</v>
      </c>
      <c r="C239" s="24"/>
      <c r="D239" s="53" t="s">
        <v>31</v>
      </c>
      <c r="E239" s="16" t="s">
        <v>24</v>
      </c>
      <c r="F239" s="16" t="s">
        <v>49</v>
      </c>
      <c r="G239" s="51">
        <v>39322</v>
      </c>
      <c r="H239" s="17">
        <v>39430</v>
      </c>
      <c r="I239" s="17">
        <v>39813</v>
      </c>
      <c r="J239" s="18" t="s">
        <v>209</v>
      </c>
      <c r="K239" s="9">
        <v>60000</v>
      </c>
      <c r="L239" s="9">
        <v>59920.21</v>
      </c>
      <c r="M239" s="54"/>
      <c r="N239" s="29"/>
      <c r="O239" s="9">
        <v>20000</v>
      </c>
      <c r="P239" s="9"/>
    </row>
    <row r="240" spans="1:16" s="19" customFormat="1" ht="69.75">
      <c r="A240" s="16">
        <v>49</v>
      </c>
      <c r="B240" s="24">
        <v>115551</v>
      </c>
      <c r="C240" s="24"/>
      <c r="D240" s="53" t="s">
        <v>32</v>
      </c>
      <c r="E240" s="16" t="s">
        <v>481</v>
      </c>
      <c r="F240" s="16" t="s">
        <v>50</v>
      </c>
      <c r="G240" s="51">
        <v>39322</v>
      </c>
      <c r="H240" s="17">
        <v>39326</v>
      </c>
      <c r="I240" s="17">
        <v>39813</v>
      </c>
      <c r="J240" s="18" t="s">
        <v>209</v>
      </c>
      <c r="K240" s="9">
        <v>60000</v>
      </c>
      <c r="L240" s="9">
        <v>59155.79</v>
      </c>
      <c r="M240" s="54"/>
      <c r="N240" s="29"/>
      <c r="O240" s="9">
        <v>20000</v>
      </c>
      <c r="P240" s="9"/>
    </row>
    <row r="241" spans="1:16" s="19" customFormat="1" ht="23.25">
      <c r="A241" s="16">
        <v>50</v>
      </c>
      <c r="B241" s="24">
        <v>115553</v>
      </c>
      <c r="C241" s="24"/>
      <c r="D241" s="53" t="s">
        <v>183</v>
      </c>
      <c r="E241" s="16" t="s">
        <v>184</v>
      </c>
      <c r="F241" s="16" t="s">
        <v>107</v>
      </c>
      <c r="G241" s="51">
        <v>39400</v>
      </c>
      <c r="H241" s="17">
        <v>39326</v>
      </c>
      <c r="I241" s="17">
        <v>39813</v>
      </c>
      <c r="J241" s="18" t="s">
        <v>209</v>
      </c>
      <c r="K241" s="9">
        <v>60000</v>
      </c>
      <c r="L241" s="9">
        <v>60000</v>
      </c>
      <c r="M241" s="54"/>
      <c r="N241" s="29"/>
      <c r="O241" s="9"/>
      <c r="P241" s="9"/>
    </row>
    <row r="242" spans="1:16" s="19" customFormat="1" ht="93">
      <c r="A242" s="16">
        <v>51</v>
      </c>
      <c r="B242" s="24">
        <v>115559</v>
      </c>
      <c r="C242" s="24"/>
      <c r="D242" s="53" t="s">
        <v>414</v>
      </c>
      <c r="E242" s="16" t="s">
        <v>482</v>
      </c>
      <c r="F242" s="16" t="s">
        <v>52</v>
      </c>
      <c r="G242" s="51">
        <v>39337</v>
      </c>
      <c r="H242" s="17">
        <v>39430</v>
      </c>
      <c r="I242" s="17">
        <v>39813</v>
      </c>
      <c r="J242" s="18" t="s">
        <v>209</v>
      </c>
      <c r="K242" s="9">
        <v>60000</v>
      </c>
      <c r="L242" s="9">
        <v>45869.13</v>
      </c>
      <c r="M242" s="54"/>
      <c r="N242" s="29"/>
      <c r="O242" s="9">
        <v>30000</v>
      </c>
      <c r="P242" s="9"/>
    </row>
    <row r="243" spans="1:16" s="19" customFormat="1" ht="69.75">
      <c r="A243" s="16">
        <v>52</v>
      </c>
      <c r="B243" s="24">
        <v>115565</v>
      </c>
      <c r="C243" s="24"/>
      <c r="D243" s="53" t="s">
        <v>259</v>
      </c>
      <c r="E243" s="16" t="s">
        <v>483</v>
      </c>
      <c r="F243" s="16" t="s">
        <v>429</v>
      </c>
      <c r="G243" s="51">
        <v>39337</v>
      </c>
      <c r="H243" s="17">
        <v>39539</v>
      </c>
      <c r="I243" s="17">
        <v>39994</v>
      </c>
      <c r="J243" s="18" t="s">
        <v>209</v>
      </c>
      <c r="K243" s="9">
        <v>60000</v>
      </c>
      <c r="L243" s="9">
        <v>59992.26</v>
      </c>
      <c r="M243" s="54"/>
      <c r="N243" s="29"/>
      <c r="O243" s="9">
        <v>15000</v>
      </c>
      <c r="P243" s="9"/>
    </row>
    <row r="244" spans="1:16" s="19" customFormat="1" ht="69.75">
      <c r="A244" s="16">
        <v>53</v>
      </c>
      <c r="B244" s="24">
        <v>115567</v>
      </c>
      <c r="C244" s="24"/>
      <c r="D244" s="53" t="s">
        <v>341</v>
      </c>
      <c r="E244" s="16" t="s">
        <v>484</v>
      </c>
      <c r="F244" s="16" t="s">
        <v>108</v>
      </c>
      <c r="G244" s="51">
        <v>39338</v>
      </c>
      <c r="H244" s="17">
        <v>39485</v>
      </c>
      <c r="I244" s="17">
        <v>39813</v>
      </c>
      <c r="J244" s="18" t="s">
        <v>209</v>
      </c>
      <c r="K244" s="9">
        <v>60000</v>
      </c>
      <c r="L244" s="9">
        <v>55303.15</v>
      </c>
      <c r="M244" s="54"/>
      <c r="N244" s="29"/>
      <c r="O244" s="9">
        <v>15000</v>
      </c>
      <c r="P244" s="9"/>
    </row>
    <row r="245" spans="1:16" s="19" customFormat="1" ht="69.75">
      <c r="A245" s="16">
        <v>54</v>
      </c>
      <c r="B245" s="24">
        <v>115568</v>
      </c>
      <c r="C245" s="24"/>
      <c r="D245" s="53" t="s">
        <v>342</v>
      </c>
      <c r="E245" s="16" t="s">
        <v>228</v>
      </c>
      <c r="F245" s="16" t="s">
        <v>102</v>
      </c>
      <c r="G245" s="51">
        <v>39338</v>
      </c>
      <c r="H245" s="17">
        <v>39430</v>
      </c>
      <c r="I245" s="17">
        <v>39994</v>
      </c>
      <c r="J245" s="18" t="s">
        <v>209</v>
      </c>
      <c r="K245" s="9">
        <v>60000</v>
      </c>
      <c r="L245" s="9">
        <v>57992.65</v>
      </c>
      <c r="M245" s="54"/>
      <c r="N245" s="29"/>
      <c r="O245" s="9">
        <v>45000</v>
      </c>
      <c r="P245" s="9"/>
    </row>
    <row r="246" spans="1:16" s="19" customFormat="1" ht="23.25">
      <c r="A246" s="16">
        <v>55</v>
      </c>
      <c r="B246" s="24">
        <v>115570</v>
      </c>
      <c r="C246" s="24"/>
      <c r="D246" s="53" t="s">
        <v>238</v>
      </c>
      <c r="E246" s="16" t="s">
        <v>485</v>
      </c>
      <c r="F246" s="16" t="s">
        <v>102</v>
      </c>
      <c r="G246" s="51">
        <v>39338</v>
      </c>
      <c r="H246" s="17">
        <v>39486</v>
      </c>
      <c r="I246" s="17">
        <v>39813</v>
      </c>
      <c r="J246" s="18" t="s">
        <v>209</v>
      </c>
      <c r="K246" s="9">
        <v>60000</v>
      </c>
      <c r="L246" s="9">
        <v>59986.42</v>
      </c>
      <c r="M246" s="54"/>
      <c r="N246" s="29"/>
      <c r="O246" s="9">
        <v>45000</v>
      </c>
      <c r="P246" s="9"/>
    </row>
    <row r="247" spans="1:16" s="19" customFormat="1" ht="93">
      <c r="A247" s="16">
        <v>56</v>
      </c>
      <c r="B247" s="24">
        <v>115580</v>
      </c>
      <c r="C247" s="24"/>
      <c r="D247" s="52" t="s">
        <v>33</v>
      </c>
      <c r="E247" s="16" t="s">
        <v>316</v>
      </c>
      <c r="F247" s="16" t="s">
        <v>102</v>
      </c>
      <c r="G247" s="51">
        <v>39322</v>
      </c>
      <c r="H247" s="17">
        <v>39560</v>
      </c>
      <c r="I247" s="17">
        <v>39994</v>
      </c>
      <c r="J247" s="18" t="s">
        <v>209</v>
      </c>
      <c r="K247" s="9">
        <v>60000</v>
      </c>
      <c r="L247" s="9">
        <v>60000</v>
      </c>
      <c r="M247" s="54"/>
      <c r="N247" s="29"/>
      <c r="O247" s="9">
        <v>20000</v>
      </c>
      <c r="P247" s="9"/>
    </row>
    <row r="248" spans="1:16" s="19" customFormat="1" ht="69.75">
      <c r="A248" s="16">
        <v>57</v>
      </c>
      <c r="B248" s="24">
        <v>115581</v>
      </c>
      <c r="C248" s="24"/>
      <c r="D248" s="53" t="s">
        <v>2</v>
      </c>
      <c r="E248" s="16" t="s">
        <v>486</v>
      </c>
      <c r="F248" s="16" t="s">
        <v>52</v>
      </c>
      <c r="G248" s="51">
        <v>39338</v>
      </c>
      <c r="H248" s="17">
        <v>39430</v>
      </c>
      <c r="I248" s="17">
        <v>39994</v>
      </c>
      <c r="J248" s="18" t="s">
        <v>209</v>
      </c>
      <c r="K248" s="9">
        <v>60000</v>
      </c>
      <c r="L248" s="9">
        <v>60000</v>
      </c>
      <c r="M248" s="54"/>
      <c r="N248" s="29"/>
      <c r="O248" s="9">
        <v>30000</v>
      </c>
      <c r="P248" s="9"/>
    </row>
    <row r="249" spans="1:16" s="19" customFormat="1" ht="69.75">
      <c r="A249" s="16">
        <v>58</v>
      </c>
      <c r="B249" s="24">
        <v>115583</v>
      </c>
      <c r="C249" s="24"/>
      <c r="D249" s="53" t="s">
        <v>116</v>
      </c>
      <c r="E249" s="16" t="s">
        <v>487</v>
      </c>
      <c r="F249" s="6" t="s">
        <v>104</v>
      </c>
      <c r="G249" s="51">
        <v>39337</v>
      </c>
      <c r="H249" s="17">
        <v>39430</v>
      </c>
      <c r="I249" s="17">
        <v>39813</v>
      </c>
      <c r="J249" s="18" t="s">
        <v>209</v>
      </c>
      <c r="K249" s="9">
        <v>60000</v>
      </c>
      <c r="L249" s="9">
        <v>23881.45</v>
      </c>
      <c r="M249" s="54"/>
      <c r="N249" s="29"/>
      <c r="O249" s="9">
        <v>10000</v>
      </c>
      <c r="P249" s="9"/>
    </row>
    <row r="250" spans="1:16" s="19" customFormat="1" ht="46.5">
      <c r="A250" s="16">
        <v>59</v>
      </c>
      <c r="B250" s="24">
        <v>115587</v>
      </c>
      <c r="C250" s="24"/>
      <c r="D250" s="53" t="s">
        <v>101</v>
      </c>
      <c r="E250" s="16" t="s">
        <v>226</v>
      </c>
      <c r="F250" s="16" t="s">
        <v>429</v>
      </c>
      <c r="G250" s="51">
        <v>39337</v>
      </c>
      <c r="H250" s="17">
        <v>39083</v>
      </c>
      <c r="I250" s="17">
        <v>39659</v>
      </c>
      <c r="J250" s="18" t="s">
        <v>209</v>
      </c>
      <c r="K250" s="9">
        <v>60000</v>
      </c>
      <c r="L250" s="9">
        <v>52967.13</v>
      </c>
      <c r="M250" s="54"/>
      <c r="N250" s="29"/>
      <c r="O250" s="9">
        <v>45000</v>
      </c>
      <c r="P250" s="9"/>
    </row>
    <row r="251" spans="1:16" s="19" customFormat="1" ht="93">
      <c r="A251" s="16">
        <v>60</v>
      </c>
      <c r="B251" s="24">
        <v>115588</v>
      </c>
      <c r="C251" s="24"/>
      <c r="D251" s="52" t="s">
        <v>12</v>
      </c>
      <c r="E251" s="16" t="s">
        <v>488</v>
      </c>
      <c r="F251" s="16" t="s">
        <v>105</v>
      </c>
      <c r="G251" s="51">
        <v>39322</v>
      </c>
      <c r="H251" s="17">
        <v>39498</v>
      </c>
      <c r="I251" s="17">
        <v>39813</v>
      </c>
      <c r="J251" s="18" t="s">
        <v>209</v>
      </c>
      <c r="K251" s="9">
        <v>60000</v>
      </c>
      <c r="L251" s="9">
        <v>57500.76</v>
      </c>
      <c r="M251" s="54"/>
      <c r="N251" s="29"/>
      <c r="O251" s="9">
        <v>42000</v>
      </c>
      <c r="P251" s="9"/>
    </row>
    <row r="252" spans="1:16" s="19" customFormat="1" ht="46.5">
      <c r="A252" s="16">
        <v>61</v>
      </c>
      <c r="B252" s="24">
        <v>115591</v>
      </c>
      <c r="C252" s="24"/>
      <c r="D252" s="53" t="s">
        <v>181</v>
      </c>
      <c r="E252" s="16" t="s">
        <v>182</v>
      </c>
      <c r="F252" s="16" t="s">
        <v>53</v>
      </c>
      <c r="G252" s="51">
        <v>39400</v>
      </c>
      <c r="H252" s="17">
        <v>39508</v>
      </c>
      <c r="I252" s="17">
        <v>39994</v>
      </c>
      <c r="J252" s="18" t="s">
        <v>209</v>
      </c>
      <c r="K252" s="9">
        <v>60000</v>
      </c>
      <c r="L252" s="9">
        <v>45718.17</v>
      </c>
      <c r="M252" s="54"/>
      <c r="N252" s="29"/>
      <c r="O252" s="9"/>
      <c r="P252" s="9"/>
    </row>
    <row r="253" spans="1:16" s="19" customFormat="1" ht="23.25">
      <c r="A253" s="16">
        <v>62</v>
      </c>
      <c r="B253" s="24">
        <v>115593</v>
      </c>
      <c r="C253" s="24"/>
      <c r="D253" s="53" t="s">
        <v>77</v>
      </c>
      <c r="E253" s="16" t="s">
        <v>489</v>
      </c>
      <c r="F253" s="16" t="s">
        <v>105</v>
      </c>
      <c r="G253" s="51">
        <v>39385</v>
      </c>
      <c r="H253" s="17">
        <v>39518</v>
      </c>
      <c r="I253" s="17">
        <v>39813</v>
      </c>
      <c r="J253" s="18" t="s">
        <v>209</v>
      </c>
      <c r="K253" s="9">
        <v>57000</v>
      </c>
      <c r="L253" s="9">
        <v>14957.51</v>
      </c>
      <c r="M253" s="54"/>
      <c r="N253" s="29"/>
      <c r="O253" s="9"/>
      <c r="P253" s="9"/>
    </row>
    <row r="254" spans="1:16" s="19" customFormat="1" ht="69.75">
      <c r="A254" s="16">
        <v>63</v>
      </c>
      <c r="B254" s="24">
        <v>115594</v>
      </c>
      <c r="C254" s="24"/>
      <c r="D254" s="53" t="s">
        <v>78</v>
      </c>
      <c r="E254" s="16" t="s">
        <v>490</v>
      </c>
      <c r="F254" s="16" t="s">
        <v>102</v>
      </c>
      <c r="G254" s="51">
        <v>39385</v>
      </c>
      <c r="H254" s="17">
        <v>39600</v>
      </c>
      <c r="I254" s="17">
        <v>39813</v>
      </c>
      <c r="J254" s="18" t="s">
        <v>209</v>
      </c>
      <c r="K254" s="9">
        <v>60000</v>
      </c>
      <c r="L254" s="9">
        <v>59989.89</v>
      </c>
      <c r="M254" s="54"/>
      <c r="N254" s="29"/>
      <c r="O254" s="9"/>
      <c r="P254" s="9"/>
    </row>
    <row r="255" spans="1:16" s="19" customFormat="1" ht="162.75">
      <c r="A255" s="16">
        <v>64</v>
      </c>
      <c r="B255" s="24">
        <v>115596</v>
      </c>
      <c r="C255" s="24"/>
      <c r="D255" s="53" t="s">
        <v>117</v>
      </c>
      <c r="E255" s="16" t="s">
        <v>491</v>
      </c>
      <c r="F255" s="16" t="s">
        <v>50</v>
      </c>
      <c r="G255" s="51">
        <v>39337</v>
      </c>
      <c r="H255" s="17">
        <v>39430</v>
      </c>
      <c r="I255" s="17">
        <v>39813</v>
      </c>
      <c r="J255" s="18" t="s">
        <v>209</v>
      </c>
      <c r="K255" s="9">
        <v>60000</v>
      </c>
      <c r="L255" s="9">
        <v>59311.69</v>
      </c>
      <c r="M255" s="54"/>
      <c r="N255" s="29"/>
      <c r="O255" s="9">
        <v>15000</v>
      </c>
      <c r="P255" s="9"/>
    </row>
    <row r="256" spans="1:16" s="19" customFormat="1" ht="69.75">
      <c r="A256" s="16">
        <v>65</v>
      </c>
      <c r="B256" s="24">
        <v>115598</v>
      </c>
      <c r="C256" s="24"/>
      <c r="D256" s="53" t="s">
        <v>13</v>
      </c>
      <c r="E256" s="16" t="s">
        <v>151</v>
      </c>
      <c r="F256" s="16" t="s">
        <v>105</v>
      </c>
      <c r="G256" s="51">
        <v>39322</v>
      </c>
      <c r="H256" s="17">
        <v>39430</v>
      </c>
      <c r="I256" s="17">
        <v>39994</v>
      </c>
      <c r="J256" s="18" t="s">
        <v>209</v>
      </c>
      <c r="K256" s="9">
        <v>60000</v>
      </c>
      <c r="L256" s="9">
        <v>59722.41</v>
      </c>
      <c r="M256" s="54"/>
      <c r="N256" s="29"/>
      <c r="O256" s="9">
        <v>40000</v>
      </c>
      <c r="P256" s="9"/>
    </row>
    <row r="257" spans="1:16" s="19" customFormat="1" ht="23.25">
      <c r="A257" s="16">
        <v>66</v>
      </c>
      <c r="B257" s="24">
        <v>115599</v>
      </c>
      <c r="C257" s="24"/>
      <c r="D257" s="53" t="s">
        <v>14</v>
      </c>
      <c r="E257" s="16" t="s">
        <v>73</v>
      </c>
      <c r="F257" s="16" t="s">
        <v>102</v>
      </c>
      <c r="G257" s="51">
        <v>39322</v>
      </c>
      <c r="H257" s="17">
        <v>39430</v>
      </c>
      <c r="I257" s="17">
        <v>39994</v>
      </c>
      <c r="J257" s="18" t="s">
        <v>209</v>
      </c>
      <c r="K257" s="9">
        <v>60000</v>
      </c>
      <c r="L257" s="9">
        <v>59898.88</v>
      </c>
      <c r="M257" s="54"/>
      <c r="N257" s="29"/>
      <c r="O257" s="9">
        <v>40000</v>
      </c>
      <c r="P257" s="9"/>
    </row>
    <row r="258" spans="1:16" s="19" customFormat="1" ht="116.25">
      <c r="A258" s="16">
        <v>67</v>
      </c>
      <c r="B258" s="24">
        <v>115614</v>
      </c>
      <c r="C258" s="24"/>
      <c r="D258" s="53" t="s">
        <v>109</v>
      </c>
      <c r="E258" s="16" t="s">
        <v>153</v>
      </c>
      <c r="F258" s="16" t="s">
        <v>102</v>
      </c>
      <c r="G258" s="51">
        <v>39407</v>
      </c>
      <c r="H258" s="17">
        <v>39610</v>
      </c>
      <c r="I258" s="17">
        <v>39994</v>
      </c>
      <c r="J258" s="18" t="s">
        <v>209</v>
      </c>
      <c r="K258" s="9">
        <v>724984.78</v>
      </c>
      <c r="L258" s="9">
        <v>724984.78</v>
      </c>
      <c r="M258" s="54"/>
      <c r="N258" s="29"/>
      <c r="O258" s="9"/>
      <c r="P258" s="9"/>
    </row>
    <row r="259" spans="1:16" s="19" customFormat="1" ht="69.75">
      <c r="A259" s="16">
        <v>68</v>
      </c>
      <c r="B259" s="24">
        <v>115616</v>
      </c>
      <c r="C259" s="24"/>
      <c r="D259" s="53" t="s">
        <v>110</v>
      </c>
      <c r="E259" s="16" t="s">
        <v>111</v>
      </c>
      <c r="F259" s="16" t="s">
        <v>108</v>
      </c>
      <c r="G259" s="51">
        <v>39407</v>
      </c>
      <c r="H259" s="17">
        <v>39539</v>
      </c>
      <c r="I259" s="17">
        <v>39813</v>
      </c>
      <c r="J259" s="18" t="s">
        <v>209</v>
      </c>
      <c r="K259" s="9">
        <v>60000</v>
      </c>
      <c r="L259" s="9">
        <v>25234.68</v>
      </c>
      <c r="M259" s="54"/>
      <c r="N259" s="29"/>
      <c r="O259" s="9"/>
      <c r="P259" s="9"/>
    </row>
    <row r="260" spans="1:16" s="19" customFormat="1" ht="69.75">
      <c r="A260" s="16">
        <v>69</v>
      </c>
      <c r="B260" s="24">
        <v>115634</v>
      </c>
      <c r="C260" s="24"/>
      <c r="D260" s="53" t="s">
        <v>217</v>
      </c>
      <c r="E260" s="16" t="s">
        <v>218</v>
      </c>
      <c r="F260" s="16" t="s">
        <v>50</v>
      </c>
      <c r="G260" s="51">
        <v>39413</v>
      </c>
      <c r="H260" s="17">
        <v>39539</v>
      </c>
      <c r="I260" s="17">
        <v>39994</v>
      </c>
      <c r="J260" s="18" t="s">
        <v>209</v>
      </c>
      <c r="K260" s="9">
        <v>60000</v>
      </c>
      <c r="L260" s="9">
        <v>59990.68</v>
      </c>
      <c r="M260" s="54"/>
      <c r="N260" s="29"/>
      <c r="O260" s="9"/>
      <c r="P260" s="9"/>
    </row>
    <row r="261" spans="1:16" s="19" customFormat="1" ht="46.5">
      <c r="A261" s="16">
        <v>70</v>
      </c>
      <c r="B261" s="24">
        <v>115900</v>
      </c>
      <c r="C261" s="24"/>
      <c r="D261" s="53" t="s">
        <v>243</v>
      </c>
      <c r="E261" s="16" t="s">
        <v>492</v>
      </c>
      <c r="F261" s="16" t="s">
        <v>103</v>
      </c>
      <c r="G261" s="51">
        <v>39420</v>
      </c>
      <c r="H261" s="17">
        <v>39549</v>
      </c>
      <c r="I261" s="17">
        <v>39813</v>
      </c>
      <c r="J261" s="18" t="s">
        <v>209</v>
      </c>
      <c r="K261" s="9">
        <v>60000</v>
      </c>
      <c r="L261" s="9">
        <v>53412.42</v>
      </c>
      <c r="M261" s="54"/>
      <c r="N261" s="29"/>
      <c r="O261" s="9"/>
      <c r="P261" s="9"/>
    </row>
    <row r="262" spans="1:16" s="19" customFormat="1" ht="46.5">
      <c r="A262" s="16">
        <v>71</v>
      </c>
      <c r="B262" s="24">
        <v>115924</v>
      </c>
      <c r="C262" s="24"/>
      <c r="D262" s="53" t="s">
        <v>29</v>
      </c>
      <c r="E262" s="16" t="s">
        <v>493</v>
      </c>
      <c r="F262" s="16" t="s">
        <v>103</v>
      </c>
      <c r="G262" s="51">
        <v>39472</v>
      </c>
      <c r="H262" s="17">
        <v>39630</v>
      </c>
      <c r="I262" s="17">
        <v>39813</v>
      </c>
      <c r="J262" s="18" t="s">
        <v>209</v>
      </c>
      <c r="K262" s="9">
        <v>60000</v>
      </c>
      <c r="L262" s="9">
        <v>59818.22</v>
      </c>
      <c r="M262" s="54"/>
      <c r="N262" s="29"/>
      <c r="O262" s="9"/>
      <c r="P262" s="9"/>
    </row>
    <row r="263" spans="1:16" s="19" customFormat="1" ht="69.75">
      <c r="A263" s="16">
        <v>72</v>
      </c>
      <c r="B263" s="24">
        <v>115925</v>
      </c>
      <c r="C263" s="24"/>
      <c r="D263" s="53" t="s">
        <v>28</v>
      </c>
      <c r="E263" s="16" t="s">
        <v>494</v>
      </c>
      <c r="F263" s="16" t="s">
        <v>8</v>
      </c>
      <c r="G263" s="51">
        <v>39472</v>
      </c>
      <c r="H263" s="17">
        <v>39596</v>
      </c>
      <c r="I263" s="17">
        <v>39813</v>
      </c>
      <c r="J263" s="18" t="s">
        <v>209</v>
      </c>
      <c r="K263" s="9">
        <v>60000</v>
      </c>
      <c r="L263" s="9">
        <v>56239.55</v>
      </c>
      <c r="M263" s="54"/>
      <c r="N263" s="29"/>
      <c r="O263" s="9"/>
      <c r="P263" s="9"/>
    </row>
    <row r="264" spans="1:16" s="19" customFormat="1" ht="69.75">
      <c r="A264" s="16">
        <v>73</v>
      </c>
      <c r="B264" s="24">
        <v>115938</v>
      </c>
      <c r="C264" s="24"/>
      <c r="D264" s="53" t="s">
        <v>27</v>
      </c>
      <c r="E264" s="16" t="s">
        <v>430</v>
      </c>
      <c r="F264" s="16" t="s">
        <v>104</v>
      </c>
      <c r="G264" s="51">
        <v>39413</v>
      </c>
      <c r="H264" s="17">
        <v>39609</v>
      </c>
      <c r="I264" s="17">
        <v>39813</v>
      </c>
      <c r="J264" s="18" t="s">
        <v>209</v>
      </c>
      <c r="K264" s="9">
        <v>60000</v>
      </c>
      <c r="L264" s="9">
        <v>60000</v>
      </c>
      <c r="M264" s="54"/>
      <c r="N264" s="29"/>
      <c r="O264" s="9"/>
      <c r="P264" s="9"/>
    </row>
    <row r="265" spans="1:16" s="19" customFormat="1" ht="93">
      <c r="A265" s="16">
        <v>74</v>
      </c>
      <c r="B265" s="24">
        <v>116882</v>
      </c>
      <c r="C265" s="24"/>
      <c r="D265" s="53" t="s">
        <v>498</v>
      </c>
      <c r="E265" s="16" t="s">
        <v>499</v>
      </c>
      <c r="F265" s="16" t="s">
        <v>102</v>
      </c>
      <c r="G265" s="51">
        <v>39420</v>
      </c>
      <c r="H265" s="17">
        <v>39518</v>
      </c>
      <c r="I265" s="17">
        <v>39994</v>
      </c>
      <c r="J265" s="18" t="s">
        <v>209</v>
      </c>
      <c r="K265" s="9">
        <v>25000</v>
      </c>
      <c r="L265" s="9">
        <v>22105.55</v>
      </c>
      <c r="M265" s="54"/>
      <c r="N265" s="29"/>
      <c r="O265" s="9"/>
      <c r="P265" s="9"/>
    </row>
    <row r="266" spans="1:16" s="19" customFormat="1" ht="46.5">
      <c r="A266" s="16">
        <v>75</v>
      </c>
      <c r="B266" s="24">
        <v>116883</v>
      </c>
      <c r="C266" s="24"/>
      <c r="D266" s="53" t="s">
        <v>179</v>
      </c>
      <c r="E266" s="16" t="s">
        <v>180</v>
      </c>
      <c r="F266" s="16" t="s">
        <v>104</v>
      </c>
      <c r="G266" s="51">
        <v>39400</v>
      </c>
      <c r="H266" s="17">
        <v>39569</v>
      </c>
      <c r="I266" s="17">
        <v>39813</v>
      </c>
      <c r="J266" s="18" t="s">
        <v>209</v>
      </c>
      <c r="K266" s="9">
        <v>60000</v>
      </c>
      <c r="L266" s="9">
        <v>57826.41</v>
      </c>
      <c r="M266" s="54"/>
      <c r="N266" s="29"/>
      <c r="O266" s="9"/>
      <c r="P266" s="9"/>
    </row>
    <row r="267" spans="1:16" s="19" customFormat="1" ht="46.5">
      <c r="A267" s="16">
        <v>76</v>
      </c>
      <c r="B267" s="24">
        <v>118346</v>
      </c>
      <c r="C267" s="24"/>
      <c r="D267" s="53" t="s">
        <v>26</v>
      </c>
      <c r="E267" s="16" t="s">
        <v>431</v>
      </c>
      <c r="F267" s="16" t="s">
        <v>106</v>
      </c>
      <c r="G267" s="51">
        <v>39413</v>
      </c>
      <c r="H267" s="17">
        <v>39542</v>
      </c>
      <c r="I267" s="17">
        <v>39813</v>
      </c>
      <c r="J267" s="18" t="s">
        <v>209</v>
      </c>
      <c r="K267" s="9">
        <v>50000</v>
      </c>
      <c r="L267" s="9">
        <v>48639.93</v>
      </c>
      <c r="M267" s="54"/>
      <c r="N267" s="29"/>
      <c r="O267" s="9"/>
      <c r="P267" s="9"/>
    </row>
    <row r="268" spans="1:16" s="19" customFormat="1" ht="46.5">
      <c r="A268" s="25">
        <v>77</v>
      </c>
      <c r="B268" s="24">
        <v>118348</v>
      </c>
      <c r="C268" s="24"/>
      <c r="D268" s="53" t="s">
        <v>177</v>
      </c>
      <c r="E268" s="16" t="s">
        <v>178</v>
      </c>
      <c r="F268" s="16" t="s">
        <v>49</v>
      </c>
      <c r="G268" s="51">
        <v>39400</v>
      </c>
      <c r="H268" s="17">
        <v>39486</v>
      </c>
      <c r="I268" s="17">
        <v>39813</v>
      </c>
      <c r="J268" s="18" t="s">
        <v>209</v>
      </c>
      <c r="K268" s="9">
        <v>60000</v>
      </c>
      <c r="L268" s="9">
        <v>59874.45</v>
      </c>
      <c r="M268" s="54"/>
      <c r="N268" s="29"/>
      <c r="O268" s="9"/>
      <c r="P268" s="9"/>
    </row>
    <row r="269" spans="1:16" s="15" customFormat="1" ht="45.75" customHeight="1">
      <c r="A269" s="62" t="s">
        <v>64</v>
      </c>
      <c r="B269" s="62"/>
      <c r="C269" s="14"/>
      <c r="D269" s="14"/>
      <c r="E269" s="1"/>
      <c r="F269" s="1"/>
      <c r="G269" s="1"/>
      <c r="H269" s="2"/>
      <c r="I269" s="2"/>
      <c r="J269" s="3"/>
      <c r="K269" s="4">
        <f>SUM(K192:K270)</f>
        <v>5296159.78</v>
      </c>
      <c r="L269" s="4">
        <v>4749861.22</v>
      </c>
      <c r="M269" s="39"/>
      <c r="N269" s="28">
        <f>SUM(N192:N250)</f>
        <v>0</v>
      </c>
      <c r="O269" s="4">
        <f>SUM(O192:O252)</f>
        <v>1159150</v>
      </c>
      <c r="P269" s="4">
        <f>SUM(P192:P270)</f>
        <v>0</v>
      </c>
    </row>
    <row r="270" spans="1:16" s="50" customFormat="1" ht="45.75" customHeight="1">
      <c r="A270" s="66" t="s">
        <v>271</v>
      </c>
      <c r="B270" s="66"/>
      <c r="C270" s="48"/>
      <c r="D270" s="48"/>
      <c r="E270" s="4"/>
      <c r="F270" s="4"/>
      <c r="G270" s="4"/>
      <c r="H270" s="4"/>
      <c r="I270" s="4"/>
      <c r="J270" s="4"/>
      <c r="K270" s="4">
        <f>K269+K191+K185+K176+K174+K133+K60</f>
        <v>788886663.8199999</v>
      </c>
      <c r="L270" s="4">
        <v>679287800.87</v>
      </c>
      <c r="M270" s="49"/>
      <c r="N270" s="28">
        <f>N269+N191+N185+N176+N133+N60</f>
        <v>536823808.4100001</v>
      </c>
      <c r="O270" s="4">
        <f>O60+O133+O174+O176+O185+O191+O269</f>
        <v>220606133.20000002</v>
      </c>
      <c r="P270" s="4">
        <f>P60+P133+P174+P176+P185+P191+P269</f>
        <v>158173587.96</v>
      </c>
    </row>
  </sheetData>
  <mergeCells count="8">
    <mergeCell ref="A185:B185"/>
    <mergeCell ref="A191:B191"/>
    <mergeCell ref="A269:B269"/>
    <mergeCell ref="A270:B270"/>
    <mergeCell ref="A60:B60"/>
    <mergeCell ref="A133:B133"/>
    <mergeCell ref="A174:B174"/>
    <mergeCell ref="A176:B176"/>
  </mergeCells>
  <printOptions/>
  <pageMargins left="0.31" right="0.23" top="0.86" bottom="0.42" header="0.5" footer="0.16"/>
  <pageSetup horizontalDpi="600" verticalDpi="600" orientation="portrait" paperSize="9" scale="55" r:id="rId1"/>
  <headerFooter alignWithMargins="0">
    <oddHeader>&amp;L&amp;"Arial Narrow,Κανονικά"ΕΠΙΧΕΙΡΗΣΙΑΚΟ ΠΡΟΓΡΑΜΜΑ "ΠΟΛΙΤΙΣΜΟΣ"&amp;C&amp;"Arial Narrow,Έντονα"&amp;14ΠΙΝΑΚΑΣ ΠΡΟΟΔΟΥ ΕΡΓΩΝ Ε.Π. "ΠΟΛΙΤΙΣΜΟΣ"
Ημ/νία ενημέρωσης: 19/01/2010</oddHeader>
    <oddFooter>&amp;L&amp;"Arial Narrow,Κανονικά"ΕΙΔΙΚΗ ΥΠΗΡΕΣΙΑ ΤΟΜΕ Α ΠΟΛΙΤΙΣΜΟΥ&amp;R&amp;"Arial Narrow,Πλάγια"&amp;12&amp;P</oddFooter>
  </headerFooter>
  <rowBreaks count="1" manualBreakCount="1">
    <brk id="2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2010-01-19T11:34:03Z</cp:lastPrinted>
  <dcterms:created xsi:type="dcterms:W3CDTF">2004-05-17T07:48:30Z</dcterms:created>
  <dcterms:modified xsi:type="dcterms:W3CDTF">2010-10-20T12:06:01Z</dcterms:modified>
  <cp:category/>
  <cp:version/>
  <cp:contentType/>
  <cp:contentStatus/>
</cp:coreProperties>
</file>